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S:\CYDATA\FSS Finance &amp; MIS\FSS-Fin-ECH\DELEGATE AGENCIES\1 Non CC ECH Forms\BUDGET FORMS\HHS\"/>
    </mc:Choice>
  </mc:AlternateContent>
  <xr:revisionPtr revIDLastSave="0" documentId="13_ncr:1_{42C97AC3-7490-4FD6-8D76-215E4D5762BB}" xr6:coauthVersionLast="47" xr6:coauthVersionMax="47" xr10:uidLastSave="{00000000-0000-0000-0000-000000000000}"/>
  <bookViews>
    <workbookView xWindow="28680" yWindow="-120" windowWidth="29040" windowHeight="15840" tabRatio="726" activeTab="5" xr2:uid="{00000000-000D-0000-FFFF-FFFF00000000}"/>
  </bookViews>
  <sheets>
    <sheet name="Accounts" sheetId="17969" r:id="rId1"/>
    <sheet name="CoverPage" sheetId="17968" r:id="rId2"/>
    <sheet name="Salaries " sheetId="3" r:id="rId3"/>
    <sheet name="Fringes" sheetId="17965" r:id="rId4"/>
    <sheet name="Non-Personnel" sheetId="17966" r:id="rId5"/>
    <sheet name="SUMMARY" sheetId="17970" r:id="rId6"/>
  </sheets>
  <definedNames>
    <definedName name="_xlnm.Print_Area" localSheetId="0">Accounts!$A$1:$L$86</definedName>
    <definedName name="_xlnm.Print_Area" localSheetId="1">CoverPage!$A$1:$K$36</definedName>
    <definedName name="_xlnm.Print_Area" localSheetId="3">Fringes!$A$1:$M$33</definedName>
    <definedName name="_xlnm.Print_Area" localSheetId="4">'Non-Personnel'!$A$12:$I$43</definedName>
    <definedName name="_xlnm.Print_Area" localSheetId="2">'Salaries '!$A$1:$Q$211</definedName>
    <definedName name="_xlnm.Print_Area" localSheetId="5">SUMMARY!$A$1:$L$55</definedName>
    <definedName name="_xlnm.Print_Titles" localSheetId="0">Accounts!$1:$3</definedName>
    <definedName name="_xlnm.Print_Titles" localSheetId="4">'Non-Personnel'!$1:$11</definedName>
    <definedName name="_xlnm.Print_Titles" localSheetId="2">'Salaries '!$1:$12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9" i="3" l="1"/>
  <c r="A19" i="17965" s="1"/>
  <c r="F209" i="3"/>
  <c r="A18" i="17965" s="1"/>
  <c r="C22" i="17965"/>
  <c r="A20" i="17965"/>
  <c r="A3" i="17968"/>
  <c r="K5" i="3" s="1"/>
  <c r="L209" i="3" l="1"/>
  <c r="G20" i="17968"/>
  <c r="G19" i="17968"/>
  <c r="G18" i="17968"/>
  <c r="I14" i="3" l="1"/>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13" i="3"/>
  <c r="E23" i="17966"/>
  <c r="I22" i="17970" s="1"/>
  <c r="K22" i="17970" s="1"/>
  <c r="E14" i="17966"/>
  <c r="I19" i="17970" s="1"/>
  <c r="K19" i="17970" s="1"/>
  <c r="K209" i="3"/>
  <c r="A21" i="17965" s="1"/>
  <c r="J209" i="3"/>
  <c r="I28" i="17970"/>
  <c r="F22" i="17965"/>
  <c r="J29" i="17970" s="1"/>
  <c r="E22" i="17965"/>
  <c r="J18" i="17970"/>
  <c r="D22" i="17965"/>
  <c r="I29" i="17970" s="1"/>
  <c r="I18" i="17970"/>
  <c r="F28" i="17970"/>
  <c r="F29" i="17970"/>
  <c r="F30" i="17970"/>
  <c r="F31" i="17970"/>
  <c r="F32" i="17970"/>
  <c r="F33" i="17970"/>
  <c r="F34" i="17970"/>
  <c r="F35" i="17970"/>
  <c r="F36" i="17970"/>
  <c r="F17" i="17970"/>
  <c r="F18" i="17970"/>
  <c r="F20" i="17970"/>
  <c r="F21" i="17970"/>
  <c r="F22" i="17970"/>
  <c r="F23" i="17970"/>
  <c r="F24" i="17970"/>
  <c r="F25" i="17970"/>
  <c r="E37" i="17970"/>
  <c r="E26" i="17970"/>
  <c r="J8" i="17970"/>
  <c r="C8" i="17970"/>
  <c r="G7" i="17970"/>
  <c r="B5" i="17965"/>
  <c r="C7" i="17970" s="1"/>
  <c r="G5" i="17970"/>
  <c r="D5" i="17970"/>
  <c r="K4" i="17970"/>
  <c r="G4" i="17970"/>
  <c r="C4" i="17970"/>
  <c r="H3" i="17970"/>
  <c r="D3" i="17970"/>
  <c r="E30" i="17966"/>
  <c r="E32" i="17966"/>
  <c r="F30" i="17966"/>
  <c r="F32" i="17966" s="1"/>
  <c r="I35" i="17970" s="1"/>
  <c r="G30" i="17966"/>
  <c r="G32" i="17966" s="1"/>
  <c r="H30" i="17966"/>
  <c r="H32" i="17966"/>
  <c r="J35" i="17970" s="1"/>
  <c r="I31" i="17966"/>
  <c r="H35" i="17966"/>
  <c r="J36" i="17970" s="1"/>
  <c r="F35" i="17966"/>
  <c r="I36" i="17970" s="1"/>
  <c r="K36" i="17970" s="1"/>
  <c r="E24" i="17966"/>
  <c r="I24" i="17966" s="1"/>
  <c r="E17" i="17966"/>
  <c r="I20" i="17970" s="1"/>
  <c r="K20" i="17970" s="1"/>
  <c r="G17" i="17966"/>
  <c r="J20" i="17970"/>
  <c r="H4" i="17966"/>
  <c r="H40" i="17966"/>
  <c r="H42" i="17966" s="1"/>
  <c r="G40" i="17966"/>
  <c r="F40" i="17966"/>
  <c r="F42" i="17966" s="1"/>
  <c r="E40" i="17966"/>
  <c r="E42" i="17966" s="1"/>
  <c r="I25" i="17970" s="1"/>
  <c r="H14" i="17966"/>
  <c r="J30" i="17970" s="1"/>
  <c r="H17" i="17966"/>
  <c r="J31" i="17970" s="1"/>
  <c r="H20" i="17966"/>
  <c r="J32" i="17970"/>
  <c r="H23" i="17966"/>
  <c r="J33" i="17970" s="1"/>
  <c r="H28" i="17966"/>
  <c r="J34" i="17970"/>
  <c r="H24" i="17966"/>
  <c r="G24" i="17966"/>
  <c r="F24" i="17966"/>
  <c r="I41" i="17966"/>
  <c r="I25" i="17966"/>
  <c r="P113" i="3"/>
  <c r="M113" i="3"/>
  <c r="L113" i="3"/>
  <c r="E113" i="3"/>
  <c r="P112" i="3"/>
  <c r="M112" i="3"/>
  <c r="L112" i="3"/>
  <c r="E112" i="3"/>
  <c r="P111" i="3"/>
  <c r="M111" i="3"/>
  <c r="N111" i="3"/>
  <c r="L111" i="3"/>
  <c r="E111" i="3"/>
  <c r="P110" i="3"/>
  <c r="M110" i="3"/>
  <c r="N110" i="3" s="1"/>
  <c r="L110" i="3"/>
  <c r="E110" i="3"/>
  <c r="P109" i="3"/>
  <c r="M109" i="3"/>
  <c r="N109" i="3" s="1"/>
  <c r="L109" i="3"/>
  <c r="E109" i="3"/>
  <c r="P108" i="3"/>
  <c r="M108" i="3"/>
  <c r="L108" i="3"/>
  <c r="E108" i="3"/>
  <c r="P107" i="3"/>
  <c r="M107" i="3"/>
  <c r="N107" i="3" s="1"/>
  <c r="L107" i="3"/>
  <c r="E107" i="3"/>
  <c r="Q107" i="3" s="1"/>
  <c r="P106" i="3"/>
  <c r="M106" i="3"/>
  <c r="L106" i="3"/>
  <c r="E106" i="3"/>
  <c r="Q106" i="3" s="1"/>
  <c r="P105" i="3"/>
  <c r="M105" i="3"/>
  <c r="L105" i="3"/>
  <c r="N105" i="3"/>
  <c r="E105" i="3"/>
  <c r="P104" i="3"/>
  <c r="M104" i="3"/>
  <c r="L104" i="3"/>
  <c r="E104" i="3"/>
  <c r="P103" i="3"/>
  <c r="M103" i="3"/>
  <c r="L103" i="3"/>
  <c r="E103" i="3"/>
  <c r="P102" i="3"/>
  <c r="M102" i="3"/>
  <c r="L102" i="3"/>
  <c r="E102" i="3"/>
  <c r="P101" i="3"/>
  <c r="M101" i="3"/>
  <c r="L101" i="3"/>
  <c r="E101" i="3"/>
  <c r="P100" i="3"/>
  <c r="M100" i="3"/>
  <c r="L100" i="3"/>
  <c r="E100" i="3"/>
  <c r="P99" i="3"/>
  <c r="M99" i="3"/>
  <c r="L99" i="3"/>
  <c r="E99" i="3"/>
  <c r="P98" i="3"/>
  <c r="M98" i="3"/>
  <c r="L98" i="3"/>
  <c r="N98" i="3" s="1"/>
  <c r="E98" i="3"/>
  <c r="P97" i="3"/>
  <c r="M97" i="3"/>
  <c r="L97" i="3"/>
  <c r="Q97" i="3" s="1"/>
  <c r="E97" i="3"/>
  <c r="P96" i="3"/>
  <c r="M96" i="3"/>
  <c r="L96" i="3"/>
  <c r="E96" i="3"/>
  <c r="P95" i="3"/>
  <c r="M95" i="3"/>
  <c r="L95" i="3"/>
  <c r="E95" i="3"/>
  <c r="P94" i="3"/>
  <c r="M94" i="3"/>
  <c r="L94" i="3"/>
  <c r="E94" i="3"/>
  <c r="P93" i="3"/>
  <c r="M93" i="3"/>
  <c r="L93" i="3"/>
  <c r="N93" i="3" s="1"/>
  <c r="E93" i="3"/>
  <c r="P92" i="3"/>
  <c r="M92" i="3"/>
  <c r="L92" i="3"/>
  <c r="N92" i="3" s="1"/>
  <c r="E92" i="3"/>
  <c r="P91" i="3"/>
  <c r="M91" i="3"/>
  <c r="N91" i="3" s="1"/>
  <c r="L91" i="3"/>
  <c r="E91" i="3"/>
  <c r="P90" i="3"/>
  <c r="M90" i="3"/>
  <c r="N90" i="3" s="1"/>
  <c r="L90" i="3"/>
  <c r="E90" i="3"/>
  <c r="P89" i="3"/>
  <c r="M89" i="3"/>
  <c r="L89" i="3"/>
  <c r="N89" i="3" s="1"/>
  <c r="E89" i="3"/>
  <c r="Q89" i="3" s="1"/>
  <c r="P88" i="3"/>
  <c r="M88" i="3"/>
  <c r="L88" i="3"/>
  <c r="E88" i="3"/>
  <c r="P87" i="3"/>
  <c r="M87" i="3"/>
  <c r="L87" i="3"/>
  <c r="E87" i="3"/>
  <c r="Q87" i="3" s="1"/>
  <c r="P86" i="3"/>
  <c r="M86" i="3"/>
  <c r="L86" i="3"/>
  <c r="E86" i="3"/>
  <c r="Q86" i="3" s="1"/>
  <c r="P85" i="3"/>
  <c r="M85" i="3"/>
  <c r="L85" i="3"/>
  <c r="Q85" i="3"/>
  <c r="E85" i="3"/>
  <c r="P84" i="3"/>
  <c r="M84" i="3"/>
  <c r="L84" i="3"/>
  <c r="E84" i="3"/>
  <c r="P83" i="3"/>
  <c r="M83" i="3"/>
  <c r="L83" i="3"/>
  <c r="E83" i="3"/>
  <c r="P82" i="3"/>
  <c r="M82" i="3"/>
  <c r="L82" i="3"/>
  <c r="E82" i="3"/>
  <c r="P81" i="3"/>
  <c r="M81" i="3"/>
  <c r="L81" i="3"/>
  <c r="Q81" i="3" s="1"/>
  <c r="E81" i="3"/>
  <c r="P80" i="3"/>
  <c r="M80" i="3"/>
  <c r="L80" i="3"/>
  <c r="E80" i="3"/>
  <c r="P79" i="3"/>
  <c r="M79" i="3"/>
  <c r="L79" i="3"/>
  <c r="E79" i="3"/>
  <c r="P78" i="3"/>
  <c r="M78" i="3"/>
  <c r="L78" i="3"/>
  <c r="E78" i="3"/>
  <c r="P77" i="3"/>
  <c r="M77" i="3"/>
  <c r="L77" i="3"/>
  <c r="E77" i="3"/>
  <c r="P76" i="3"/>
  <c r="L76" i="3"/>
  <c r="M76" i="3"/>
  <c r="E76" i="3"/>
  <c r="P75" i="3"/>
  <c r="L75" i="3"/>
  <c r="M75" i="3"/>
  <c r="E75" i="3"/>
  <c r="P74" i="3"/>
  <c r="L74" i="3"/>
  <c r="M74" i="3"/>
  <c r="E74" i="3"/>
  <c r="P73" i="3"/>
  <c r="L73" i="3"/>
  <c r="M73" i="3"/>
  <c r="E73" i="3"/>
  <c r="P72" i="3"/>
  <c r="L72" i="3"/>
  <c r="M72" i="3"/>
  <c r="E72" i="3"/>
  <c r="P71" i="3"/>
  <c r="L71" i="3"/>
  <c r="M71" i="3"/>
  <c r="E71" i="3"/>
  <c r="P70" i="3"/>
  <c r="L70" i="3"/>
  <c r="M70" i="3"/>
  <c r="E70" i="3"/>
  <c r="P69" i="3"/>
  <c r="L69" i="3"/>
  <c r="M69" i="3"/>
  <c r="E69" i="3"/>
  <c r="P68" i="3"/>
  <c r="L68" i="3"/>
  <c r="M68" i="3"/>
  <c r="E68" i="3"/>
  <c r="P67" i="3"/>
  <c r="L67" i="3"/>
  <c r="M67" i="3"/>
  <c r="E67" i="3"/>
  <c r="P66" i="3"/>
  <c r="L66" i="3"/>
  <c r="M66" i="3"/>
  <c r="E66" i="3"/>
  <c r="Q66" i="3" s="1"/>
  <c r="P65" i="3"/>
  <c r="L65" i="3"/>
  <c r="M65" i="3"/>
  <c r="E65" i="3"/>
  <c r="P64" i="3"/>
  <c r="L64" i="3"/>
  <c r="M64" i="3"/>
  <c r="E64" i="3"/>
  <c r="P63" i="3"/>
  <c r="L63" i="3"/>
  <c r="M63" i="3"/>
  <c r="E63" i="3"/>
  <c r="P62" i="3"/>
  <c r="L62" i="3"/>
  <c r="M62" i="3"/>
  <c r="E62" i="3"/>
  <c r="P61" i="3"/>
  <c r="L61" i="3"/>
  <c r="M61" i="3"/>
  <c r="E61" i="3"/>
  <c r="P60" i="3"/>
  <c r="L60" i="3"/>
  <c r="M60" i="3"/>
  <c r="E60" i="3"/>
  <c r="P59" i="3"/>
  <c r="L59" i="3"/>
  <c r="M59" i="3"/>
  <c r="E59" i="3"/>
  <c r="P58" i="3"/>
  <c r="L58" i="3"/>
  <c r="M58" i="3"/>
  <c r="E58" i="3"/>
  <c r="P57" i="3"/>
  <c r="L57" i="3"/>
  <c r="M57" i="3"/>
  <c r="E57" i="3"/>
  <c r="P56" i="3"/>
  <c r="L56" i="3"/>
  <c r="M56" i="3"/>
  <c r="E56" i="3"/>
  <c r="P55" i="3"/>
  <c r="L55" i="3"/>
  <c r="M55" i="3"/>
  <c r="E55" i="3"/>
  <c r="P54" i="3"/>
  <c r="L54" i="3"/>
  <c r="M54" i="3"/>
  <c r="E54" i="3"/>
  <c r="P53" i="3"/>
  <c r="L53" i="3"/>
  <c r="M53" i="3"/>
  <c r="E53" i="3"/>
  <c r="P52" i="3"/>
  <c r="L52" i="3"/>
  <c r="M52" i="3"/>
  <c r="E52" i="3"/>
  <c r="P51" i="3"/>
  <c r="L51" i="3"/>
  <c r="M51" i="3"/>
  <c r="E51" i="3"/>
  <c r="P50" i="3"/>
  <c r="L50" i="3"/>
  <c r="M50" i="3"/>
  <c r="E50" i="3"/>
  <c r="P49" i="3"/>
  <c r="L49" i="3"/>
  <c r="M49" i="3"/>
  <c r="E49" i="3"/>
  <c r="P48" i="3"/>
  <c r="L48" i="3"/>
  <c r="M48" i="3"/>
  <c r="E48" i="3"/>
  <c r="P47" i="3"/>
  <c r="L47" i="3"/>
  <c r="M47" i="3"/>
  <c r="E47" i="3"/>
  <c r="P46" i="3"/>
  <c r="L46" i="3"/>
  <c r="M46" i="3"/>
  <c r="E46" i="3"/>
  <c r="P45" i="3"/>
  <c r="L45" i="3"/>
  <c r="M45" i="3"/>
  <c r="E45" i="3"/>
  <c r="P44" i="3"/>
  <c r="L44" i="3"/>
  <c r="N44" i="3" s="1"/>
  <c r="M44" i="3"/>
  <c r="E44" i="3"/>
  <c r="P43" i="3"/>
  <c r="L43" i="3"/>
  <c r="Q43" i="3" s="1"/>
  <c r="M43" i="3"/>
  <c r="E43" i="3"/>
  <c r="P42" i="3"/>
  <c r="L42" i="3"/>
  <c r="M42" i="3"/>
  <c r="E42" i="3"/>
  <c r="P41" i="3"/>
  <c r="L41" i="3"/>
  <c r="M41" i="3"/>
  <c r="E41" i="3"/>
  <c r="P40" i="3"/>
  <c r="L40" i="3"/>
  <c r="N40" i="3" s="1"/>
  <c r="M40" i="3"/>
  <c r="E40" i="3"/>
  <c r="Q40" i="3" s="1"/>
  <c r="P39" i="3"/>
  <c r="L39" i="3"/>
  <c r="M39" i="3"/>
  <c r="E39" i="3"/>
  <c r="Q39" i="3" s="1"/>
  <c r="P38" i="3"/>
  <c r="L38" i="3"/>
  <c r="M38" i="3"/>
  <c r="E38" i="3"/>
  <c r="Q38" i="3" s="1"/>
  <c r="P37" i="3"/>
  <c r="L37" i="3"/>
  <c r="M37" i="3"/>
  <c r="E37" i="3"/>
  <c r="Q37" i="3" s="1"/>
  <c r="P36" i="3"/>
  <c r="L36" i="3"/>
  <c r="M36" i="3"/>
  <c r="E36" i="3"/>
  <c r="Q36" i="3" s="1"/>
  <c r="P35" i="3"/>
  <c r="L35" i="3"/>
  <c r="M35" i="3"/>
  <c r="E35" i="3"/>
  <c r="Q35" i="3" s="1"/>
  <c r="P34" i="3"/>
  <c r="L34" i="3"/>
  <c r="M34" i="3"/>
  <c r="E34" i="3"/>
  <c r="Q34" i="3" s="1"/>
  <c r="P33" i="3"/>
  <c r="L33" i="3"/>
  <c r="M33" i="3"/>
  <c r="E33" i="3"/>
  <c r="Q33" i="3" s="1"/>
  <c r="P32" i="3"/>
  <c r="L32" i="3"/>
  <c r="M32" i="3"/>
  <c r="E32" i="3"/>
  <c r="Q32" i="3" s="1"/>
  <c r="P31" i="3"/>
  <c r="L31" i="3"/>
  <c r="M31" i="3"/>
  <c r="E31" i="3"/>
  <c r="Q31" i="3" s="1"/>
  <c r="P30" i="3"/>
  <c r="L30" i="3"/>
  <c r="M30" i="3"/>
  <c r="E30" i="3"/>
  <c r="P29" i="3"/>
  <c r="M29" i="3"/>
  <c r="L29" i="3"/>
  <c r="Q29" i="3"/>
  <c r="E29" i="3"/>
  <c r="P28" i="3"/>
  <c r="L28" i="3"/>
  <c r="M28" i="3"/>
  <c r="N28" i="3" s="1"/>
  <c r="E28" i="3"/>
  <c r="P27" i="3"/>
  <c r="L27" i="3"/>
  <c r="Q27" i="3"/>
  <c r="M27" i="3"/>
  <c r="E27" i="3"/>
  <c r="P26" i="3"/>
  <c r="L26" i="3"/>
  <c r="M26" i="3"/>
  <c r="E26" i="3"/>
  <c r="L25" i="3"/>
  <c r="M25" i="3"/>
  <c r="E25" i="3"/>
  <c r="L24" i="3"/>
  <c r="M24" i="3"/>
  <c r="E24" i="3"/>
  <c r="L23" i="3"/>
  <c r="M23" i="3"/>
  <c r="E23" i="3"/>
  <c r="P23" i="3" s="1"/>
  <c r="L22" i="3"/>
  <c r="N22" i="3" s="1"/>
  <c r="M22" i="3"/>
  <c r="E22" i="3"/>
  <c r="L21" i="3"/>
  <c r="M21" i="3"/>
  <c r="E21" i="3"/>
  <c r="P20" i="3"/>
  <c r="L20" i="3"/>
  <c r="N20" i="3" s="1"/>
  <c r="M20" i="3"/>
  <c r="E20" i="3"/>
  <c r="Q20" i="3" s="1"/>
  <c r="L19" i="3"/>
  <c r="M19" i="3"/>
  <c r="E19" i="3"/>
  <c r="L18" i="3"/>
  <c r="M18" i="3"/>
  <c r="E18" i="3"/>
  <c r="L17" i="3"/>
  <c r="M17" i="3"/>
  <c r="E17" i="3"/>
  <c r="L16" i="3"/>
  <c r="M16" i="3"/>
  <c r="E16" i="3"/>
  <c r="L15" i="3"/>
  <c r="M15" i="3"/>
  <c r="E15" i="3"/>
  <c r="F4" i="17966"/>
  <c r="B4" i="17965"/>
  <c r="I4" i="3"/>
  <c r="C4" i="3"/>
  <c r="E115" i="3"/>
  <c r="E5" i="17966"/>
  <c r="D6" i="17965"/>
  <c r="P4" i="3"/>
  <c r="K4" i="3"/>
  <c r="C5" i="3"/>
  <c r="M4" i="3"/>
  <c r="E35" i="17966"/>
  <c r="I24" i="17970" s="1"/>
  <c r="G12" i="17965"/>
  <c r="I12" i="17965" s="1"/>
  <c r="H12" i="17965"/>
  <c r="G21" i="17965"/>
  <c r="G20" i="17965"/>
  <c r="I20" i="17965" s="1"/>
  <c r="H20" i="17965"/>
  <c r="G19" i="17965"/>
  <c r="G18" i="17965"/>
  <c r="G17" i="17965"/>
  <c r="I17" i="17965" s="1"/>
  <c r="H17" i="17965"/>
  <c r="G16" i="17965"/>
  <c r="I16" i="17965" s="1"/>
  <c r="H16" i="17965"/>
  <c r="G15" i="17965"/>
  <c r="H15" i="17965"/>
  <c r="G14" i="17965"/>
  <c r="I14" i="17965" s="1"/>
  <c r="H14" i="17965"/>
  <c r="G13" i="17965"/>
  <c r="H13" i="17965"/>
  <c r="F14" i="17966"/>
  <c r="I30" i="17970"/>
  <c r="F17" i="17966"/>
  <c r="F20" i="17966"/>
  <c r="I32" i="17970" s="1"/>
  <c r="F28" i="17966"/>
  <c r="I34" i="17970" s="1"/>
  <c r="K34" i="17970" s="1"/>
  <c r="E28" i="17966"/>
  <c r="G28" i="17966"/>
  <c r="J23" i="17970" s="1"/>
  <c r="F23" i="17966"/>
  <c r="I33" i="17970" s="1"/>
  <c r="G14" i="17966"/>
  <c r="J19" i="17970" s="1"/>
  <c r="E20" i="17966"/>
  <c r="I21" i="17970" s="1"/>
  <c r="G20" i="17966"/>
  <c r="J21" i="17970" s="1"/>
  <c r="G23" i="17966"/>
  <c r="J22" i="17970" s="1"/>
  <c r="G35" i="17966"/>
  <c r="J24" i="17970" s="1"/>
  <c r="J13" i="17966"/>
  <c r="K13" i="17966" s="1"/>
  <c r="L197" i="3"/>
  <c r="L208" i="3"/>
  <c r="L13" i="3"/>
  <c r="L14" i="3"/>
  <c r="L114" i="3"/>
  <c r="L115" i="3"/>
  <c r="L116" i="3"/>
  <c r="L117" i="3"/>
  <c r="L118" i="3"/>
  <c r="L119" i="3"/>
  <c r="N119" i="3" s="1"/>
  <c r="L120" i="3"/>
  <c r="E120" i="3"/>
  <c r="L121" i="3"/>
  <c r="L122" i="3"/>
  <c r="Q122" i="3" s="1"/>
  <c r="E122" i="3"/>
  <c r="L123" i="3"/>
  <c r="L124" i="3"/>
  <c r="L125" i="3"/>
  <c r="Q125" i="3" s="1"/>
  <c r="L126" i="3"/>
  <c r="M126" i="3"/>
  <c r="L127" i="3"/>
  <c r="M127" i="3"/>
  <c r="L128" i="3"/>
  <c r="E128" i="3"/>
  <c r="L129" i="3"/>
  <c r="L130" i="3"/>
  <c r="E130" i="3"/>
  <c r="L131" i="3"/>
  <c r="N131" i="3" s="1"/>
  <c r="M131" i="3"/>
  <c r="L132" i="3"/>
  <c r="Q132" i="3" s="1"/>
  <c r="L133" i="3"/>
  <c r="L134" i="3"/>
  <c r="E134" i="3"/>
  <c r="L135" i="3"/>
  <c r="L136" i="3"/>
  <c r="L137" i="3"/>
  <c r="L138" i="3"/>
  <c r="L139" i="3"/>
  <c r="Q139" i="3" s="1"/>
  <c r="E139" i="3"/>
  <c r="L140" i="3"/>
  <c r="L141" i="3"/>
  <c r="L142" i="3"/>
  <c r="L143" i="3"/>
  <c r="M143" i="3"/>
  <c r="L144" i="3"/>
  <c r="L145" i="3"/>
  <c r="Q145" i="3" s="1"/>
  <c r="L146" i="3"/>
  <c r="E146" i="3"/>
  <c r="L147" i="3"/>
  <c r="M147" i="3"/>
  <c r="L148" i="3"/>
  <c r="L149" i="3"/>
  <c r="L150" i="3"/>
  <c r="E150" i="3"/>
  <c r="L151" i="3"/>
  <c r="E151" i="3"/>
  <c r="L152" i="3"/>
  <c r="L153" i="3"/>
  <c r="Q153" i="3" s="1"/>
  <c r="L154" i="3"/>
  <c r="L155" i="3"/>
  <c r="L156" i="3"/>
  <c r="L157" i="3"/>
  <c r="L158" i="3"/>
  <c r="L159" i="3"/>
  <c r="E159" i="3"/>
  <c r="L160" i="3"/>
  <c r="Q160" i="3" s="1"/>
  <c r="L161" i="3"/>
  <c r="L162" i="3"/>
  <c r="E162" i="3"/>
  <c r="L163" i="3"/>
  <c r="L164" i="3"/>
  <c r="E164" i="3"/>
  <c r="L165" i="3"/>
  <c r="M165" i="3"/>
  <c r="N165" i="3" s="1"/>
  <c r="L166" i="3"/>
  <c r="L167" i="3"/>
  <c r="L168" i="3"/>
  <c r="Q168" i="3" s="1"/>
  <c r="L169" i="3"/>
  <c r="M169" i="3"/>
  <c r="L170" i="3"/>
  <c r="L171" i="3"/>
  <c r="Q171" i="3" s="1"/>
  <c r="L172" i="3"/>
  <c r="E172" i="3"/>
  <c r="L173" i="3"/>
  <c r="L174" i="3"/>
  <c r="N174" i="3" s="1"/>
  <c r="L175" i="3"/>
  <c r="L176" i="3"/>
  <c r="E176" i="3"/>
  <c r="L177" i="3"/>
  <c r="L178" i="3"/>
  <c r="L179" i="3"/>
  <c r="L180" i="3"/>
  <c r="L181" i="3"/>
  <c r="E181" i="3"/>
  <c r="L182" i="3"/>
  <c r="L183" i="3"/>
  <c r="L184" i="3"/>
  <c r="N184" i="3" s="1"/>
  <c r="M184" i="3"/>
  <c r="L185" i="3"/>
  <c r="Q185" i="3" s="1"/>
  <c r="E185" i="3"/>
  <c r="L186" i="3"/>
  <c r="L187" i="3"/>
  <c r="L188" i="3"/>
  <c r="E188" i="3"/>
  <c r="L189" i="3"/>
  <c r="Q189" i="3" s="1"/>
  <c r="M189" i="3"/>
  <c r="L190" i="3"/>
  <c r="E190" i="3"/>
  <c r="L191" i="3"/>
  <c r="N191" i="3" s="1"/>
  <c r="M191" i="3"/>
  <c r="L192" i="3"/>
  <c r="Q192" i="3" s="1"/>
  <c r="E192" i="3"/>
  <c r="L193" i="3"/>
  <c r="N193" i="3" s="1"/>
  <c r="L194" i="3"/>
  <c r="L195" i="3"/>
  <c r="E195" i="3"/>
  <c r="L196" i="3"/>
  <c r="M196" i="3"/>
  <c r="L198" i="3"/>
  <c r="L199" i="3"/>
  <c r="L200" i="3"/>
  <c r="N200" i="3" s="1"/>
  <c r="L201" i="3"/>
  <c r="N201" i="3" s="1"/>
  <c r="L202" i="3"/>
  <c r="L203" i="3"/>
  <c r="L204" i="3"/>
  <c r="N204" i="3" s="1"/>
  <c r="L205" i="3"/>
  <c r="L206" i="3"/>
  <c r="Q206" i="3" s="1"/>
  <c r="L207" i="3"/>
  <c r="C5" i="17966"/>
  <c r="F3" i="17966"/>
  <c r="C3" i="17966"/>
  <c r="B6" i="17965"/>
  <c r="D4" i="17965"/>
  <c r="F5" i="3"/>
  <c r="G3" i="17965"/>
  <c r="B3" i="17965"/>
  <c r="E207" i="3"/>
  <c r="P207" i="3"/>
  <c r="M207" i="3"/>
  <c r="N207" i="3" s="1"/>
  <c r="E206" i="3"/>
  <c r="P206" i="3"/>
  <c r="M206" i="3"/>
  <c r="N206" i="3" s="1"/>
  <c r="E205" i="3"/>
  <c r="Q205" i="3"/>
  <c r="P205" i="3"/>
  <c r="M205" i="3"/>
  <c r="E204" i="3"/>
  <c r="P204" i="3"/>
  <c r="M204" i="3"/>
  <c r="E203" i="3"/>
  <c r="P203" i="3"/>
  <c r="M203" i="3"/>
  <c r="E202" i="3"/>
  <c r="P202" i="3"/>
  <c r="M202" i="3"/>
  <c r="E201" i="3"/>
  <c r="P201" i="3"/>
  <c r="M201" i="3"/>
  <c r="E200" i="3"/>
  <c r="P200" i="3"/>
  <c r="M200" i="3"/>
  <c r="E199" i="3"/>
  <c r="P199" i="3"/>
  <c r="M199" i="3"/>
  <c r="N199" i="3" s="1"/>
  <c r="E198" i="3"/>
  <c r="P198" i="3"/>
  <c r="M198" i="3"/>
  <c r="E197" i="3"/>
  <c r="Q197" i="3" s="1"/>
  <c r="P197" i="3"/>
  <c r="M197" i="3"/>
  <c r="E196" i="3"/>
  <c r="P196" i="3"/>
  <c r="P195" i="3"/>
  <c r="M195" i="3"/>
  <c r="E194" i="3"/>
  <c r="P194" i="3"/>
  <c r="M194" i="3"/>
  <c r="E193" i="3"/>
  <c r="P193" i="3"/>
  <c r="M193" i="3"/>
  <c r="P192" i="3"/>
  <c r="M192" i="3"/>
  <c r="E191" i="3"/>
  <c r="Q191" i="3" s="1"/>
  <c r="P191" i="3"/>
  <c r="P190" i="3"/>
  <c r="M190" i="3"/>
  <c r="E189" i="3"/>
  <c r="P189" i="3"/>
  <c r="P188" i="3"/>
  <c r="M188" i="3"/>
  <c r="E187" i="3"/>
  <c r="Q187" i="3" s="1"/>
  <c r="P187" i="3"/>
  <c r="M187" i="3"/>
  <c r="E186" i="3"/>
  <c r="Q186" i="3" s="1"/>
  <c r="P186" i="3"/>
  <c r="M186" i="3"/>
  <c r="P185" i="3"/>
  <c r="M185" i="3"/>
  <c r="E184" i="3"/>
  <c r="P184" i="3"/>
  <c r="E183" i="3"/>
  <c r="P183" i="3"/>
  <c r="M183" i="3"/>
  <c r="E182" i="3"/>
  <c r="P182" i="3"/>
  <c r="M182" i="3"/>
  <c r="N182" i="3" s="1"/>
  <c r="P181" i="3"/>
  <c r="M181" i="3"/>
  <c r="E180" i="3"/>
  <c r="P180" i="3"/>
  <c r="M180" i="3"/>
  <c r="E179" i="3"/>
  <c r="P179" i="3"/>
  <c r="M179" i="3"/>
  <c r="N179" i="3" s="1"/>
  <c r="E178" i="3"/>
  <c r="P178" i="3"/>
  <c r="M178" i="3"/>
  <c r="E177" i="3"/>
  <c r="E175" i="3"/>
  <c r="Q175" i="3" s="1"/>
  <c r="E174" i="3"/>
  <c r="E173" i="3"/>
  <c r="E171" i="3"/>
  <c r="E170" i="3"/>
  <c r="E169" i="3"/>
  <c r="E168" i="3"/>
  <c r="E167" i="3"/>
  <c r="Q167" i="3" s="1"/>
  <c r="E166" i="3"/>
  <c r="E165" i="3"/>
  <c r="Q165" i="3" s="1"/>
  <c r="E163" i="3"/>
  <c r="Q163" i="3" s="1"/>
  <c r="E161" i="3"/>
  <c r="E160" i="3"/>
  <c r="E158" i="3"/>
  <c r="E157" i="3"/>
  <c r="E156" i="3"/>
  <c r="Q156" i="3" s="1"/>
  <c r="E155" i="3"/>
  <c r="Q155" i="3" s="1"/>
  <c r="E154" i="3"/>
  <c r="E153" i="3"/>
  <c r="E152" i="3"/>
  <c r="E149" i="3"/>
  <c r="E148" i="3"/>
  <c r="E147" i="3"/>
  <c r="Q147" i="3" s="1"/>
  <c r="E145" i="3"/>
  <c r="E144" i="3"/>
  <c r="E143" i="3"/>
  <c r="E142" i="3"/>
  <c r="Q142" i="3" s="1"/>
  <c r="E141" i="3"/>
  <c r="Q141" i="3" s="1"/>
  <c r="E140" i="3"/>
  <c r="E138" i="3"/>
  <c r="Q138" i="3" s="1"/>
  <c r="E137" i="3"/>
  <c r="E136" i="3"/>
  <c r="Q136" i="3" s="1"/>
  <c r="E135" i="3"/>
  <c r="E133" i="3"/>
  <c r="E132" i="3"/>
  <c r="E131" i="3"/>
  <c r="E129" i="3"/>
  <c r="Q129" i="3" s="1"/>
  <c r="E127" i="3"/>
  <c r="E126" i="3"/>
  <c r="E125" i="3"/>
  <c r="E124" i="3"/>
  <c r="E123" i="3"/>
  <c r="E121" i="3"/>
  <c r="Q121" i="3" s="1"/>
  <c r="P120" i="3"/>
  <c r="E119" i="3"/>
  <c r="E118" i="3"/>
  <c r="Q118" i="3" s="1"/>
  <c r="E117" i="3"/>
  <c r="P117" i="3"/>
  <c r="E116" i="3"/>
  <c r="E114" i="3"/>
  <c r="E14" i="3"/>
  <c r="E13" i="3"/>
  <c r="P13" i="3" s="1"/>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1" i="3"/>
  <c r="P114" i="3"/>
  <c r="M177" i="3"/>
  <c r="M176" i="3"/>
  <c r="M175" i="3"/>
  <c r="N175" i="3" s="1"/>
  <c r="M174" i="3"/>
  <c r="M173" i="3"/>
  <c r="N173" i="3" s="1"/>
  <c r="M172" i="3"/>
  <c r="M171" i="3"/>
  <c r="M170" i="3"/>
  <c r="M168" i="3"/>
  <c r="M167" i="3"/>
  <c r="N167" i="3" s="1"/>
  <c r="M166" i="3"/>
  <c r="M164" i="3"/>
  <c r="M163" i="3"/>
  <c r="N163" i="3"/>
  <c r="M162" i="3"/>
  <c r="N162" i="3" s="1"/>
  <c r="M161" i="3"/>
  <c r="M160" i="3"/>
  <c r="N160" i="3"/>
  <c r="M159" i="3"/>
  <c r="N159" i="3" s="1"/>
  <c r="M158" i="3"/>
  <c r="M157" i="3"/>
  <c r="N157" i="3"/>
  <c r="M156" i="3"/>
  <c r="N156" i="3" s="1"/>
  <c r="M155" i="3"/>
  <c r="M154" i="3"/>
  <c r="M153" i="3"/>
  <c r="M152" i="3"/>
  <c r="M151" i="3"/>
  <c r="M150" i="3"/>
  <c r="N150" i="3" s="1"/>
  <c r="M149" i="3"/>
  <c r="M148" i="3"/>
  <c r="M146" i="3"/>
  <c r="N146" i="3" s="1"/>
  <c r="M145" i="3"/>
  <c r="M144" i="3"/>
  <c r="M142" i="3"/>
  <c r="N142" i="3" s="1"/>
  <c r="M141" i="3"/>
  <c r="N141" i="3" s="1"/>
  <c r="M140" i="3"/>
  <c r="M139" i="3"/>
  <c r="N139" i="3" s="1"/>
  <c r="M138" i="3"/>
  <c r="M137" i="3"/>
  <c r="M136" i="3"/>
  <c r="M135" i="3"/>
  <c r="N135" i="3" s="1"/>
  <c r="M134" i="3"/>
  <c r="M133" i="3"/>
  <c r="M132" i="3"/>
  <c r="M130" i="3"/>
  <c r="N130" i="3" s="1"/>
  <c r="M129" i="3"/>
  <c r="N129" i="3" s="1"/>
  <c r="M128" i="3"/>
  <c r="M125" i="3"/>
  <c r="N125" i="3" s="1"/>
  <c r="M124" i="3"/>
  <c r="N124" i="3" s="1"/>
  <c r="M123" i="3"/>
  <c r="M122" i="3"/>
  <c r="M121" i="3"/>
  <c r="N121" i="3" s="1"/>
  <c r="M120" i="3"/>
  <c r="N120" i="3" s="1"/>
  <c r="M119" i="3"/>
  <c r="M118" i="3"/>
  <c r="M117" i="3"/>
  <c r="M116" i="3"/>
  <c r="M115" i="3"/>
  <c r="M114" i="3"/>
  <c r="N114" i="3" s="1"/>
  <c r="J19" i="17966"/>
  <c r="K19" i="17966" s="1"/>
  <c r="J16" i="17966"/>
  <c r="K16" i="17966"/>
  <c r="H18" i="17965"/>
  <c r="I18" i="17965" s="1"/>
  <c r="H19" i="17965"/>
  <c r="H21" i="17965"/>
  <c r="H22" i="17965"/>
  <c r="M208" i="3"/>
  <c r="M14" i="3"/>
  <c r="M13" i="3"/>
  <c r="Q178" i="3"/>
  <c r="P122" i="3"/>
  <c r="P119" i="3"/>
  <c r="P118" i="3"/>
  <c r="P115" i="3"/>
  <c r="P116" i="3"/>
  <c r="Q173" i="3"/>
  <c r="Q127" i="3"/>
  <c r="Q207" i="3"/>
  <c r="C4" i="17966"/>
  <c r="N29" i="3"/>
  <c r="N86" i="3"/>
  <c r="N88" i="3"/>
  <c r="N94" i="3"/>
  <c r="N112" i="3"/>
  <c r="N61" i="3"/>
  <c r="N65" i="3"/>
  <c r="N71" i="3"/>
  <c r="Q108" i="3"/>
  <c r="N203" i="3"/>
  <c r="N180" i="3"/>
  <c r="N155" i="3"/>
  <c r="N166" i="3"/>
  <c r="N136" i="3"/>
  <c r="N106" i="3"/>
  <c r="N108" i="3"/>
  <c r="Q176" i="3"/>
  <c r="Q133" i="3"/>
  <c r="N187" i="3"/>
  <c r="Q94" i="3"/>
  <c r="Q96" i="3"/>
  <c r="N170" i="3"/>
  <c r="Q180" i="3"/>
  <c r="Q195" i="3"/>
  <c r="N56" i="3"/>
  <c r="N60" i="3"/>
  <c r="N128" i="3"/>
  <c r="N133" i="3"/>
  <c r="Q203" i="3"/>
  <c r="N196" i="3"/>
  <c r="Q193" i="3"/>
  <c r="Q162" i="3"/>
  <c r="Q159" i="3"/>
  <c r="N77" i="3"/>
  <c r="N79" i="3"/>
  <c r="N32" i="3"/>
  <c r="N64" i="3"/>
  <c r="N73" i="3"/>
  <c r="N75" i="3"/>
  <c r="N161" i="3"/>
  <c r="Q148" i="3"/>
  <c r="Q16" i="3"/>
  <c r="N36" i="3"/>
  <c r="N52" i="3"/>
  <c r="N68" i="3"/>
  <c r="Q69" i="3"/>
  <c r="N70" i="3"/>
  <c r="Q71" i="3"/>
  <c r="N72" i="3"/>
  <c r="Q73" i="3"/>
  <c r="Q78" i="3"/>
  <c r="Q110" i="3"/>
  <c r="Q112" i="3"/>
  <c r="N48" i="3"/>
  <c r="Q98" i="3"/>
  <c r="N176" i="3"/>
  <c r="Q179" i="3"/>
  <c r="Q201" i="3"/>
  <c r="Q30" i="3"/>
  <c r="N76" i="3"/>
  <c r="Q88" i="3"/>
  <c r="Q92" i="3"/>
  <c r="F19" i="17970"/>
  <c r="I35" i="17966"/>
  <c r="N186" i="3"/>
  <c r="N178" i="3"/>
  <c r="Q166" i="3"/>
  <c r="Q124" i="3"/>
  <c r="N197" i="3"/>
  <c r="N31" i="3"/>
  <c r="N35" i="3"/>
  <c r="N39" i="3"/>
  <c r="N43" i="3"/>
  <c r="Q44" i="3"/>
  <c r="N47" i="3"/>
  <c r="N51" i="3"/>
  <c r="N55" i="3"/>
  <c r="N59" i="3"/>
  <c r="N63" i="3"/>
  <c r="N67" i="3"/>
  <c r="Q194" i="3"/>
  <c r="N30" i="3"/>
  <c r="N34" i="3"/>
  <c r="N38" i="3"/>
  <c r="N46" i="3"/>
  <c r="N50" i="3"/>
  <c r="N54" i="3"/>
  <c r="N58" i="3"/>
  <c r="N62" i="3"/>
  <c r="N66" i="3"/>
  <c r="Q67" i="3"/>
  <c r="N69" i="3"/>
  <c r="N74" i="3"/>
  <c r="Q75" i="3"/>
  <c r="Q90" i="3"/>
  <c r="Q105" i="3"/>
  <c r="Q196" i="3"/>
  <c r="N189" i="3"/>
  <c r="Q151" i="3"/>
  <c r="N138" i="3"/>
  <c r="N127" i="3"/>
  <c r="Q126" i="3"/>
  <c r="N116" i="3"/>
  <c r="Q18" i="3"/>
  <c r="Q24" i="3"/>
  <c r="Q28" i="3"/>
  <c r="N33" i="3"/>
  <c r="N37" i="3"/>
  <c r="N45" i="3"/>
  <c r="N49" i="3"/>
  <c r="N53" i="3"/>
  <c r="N57" i="3"/>
  <c r="Q77" i="3"/>
  <c r="N85" i="3"/>
  <c r="N87" i="3"/>
  <c r="Q93" i="3"/>
  <c r="Q109" i="3"/>
  <c r="Q182" i="3"/>
  <c r="Q199" i="3"/>
  <c r="N152" i="3"/>
  <c r="Q152" i="3"/>
  <c r="N118" i="3"/>
  <c r="Q114" i="3"/>
  <c r="N194" i="3"/>
  <c r="N147" i="3"/>
  <c r="Q130" i="3"/>
  <c r="Q70" i="3"/>
  <c r="Q74" i="3"/>
  <c r="Q158" i="3"/>
  <c r="Q144" i="3"/>
  <c r="N144" i="3"/>
  <c r="N122" i="3"/>
  <c r="Q116" i="3"/>
  <c r="Q170" i="3"/>
  <c r="N148" i="3"/>
  <c r="N27" i="3"/>
  <c r="Q68" i="3"/>
  <c r="Q72" i="3"/>
  <c r="Q76" i="3"/>
  <c r="Q79" i="3"/>
  <c r="Q91" i="3"/>
  <c r="Q95" i="3"/>
  <c r="Q111" i="3"/>
  <c r="P15" i="3"/>
  <c r="I20" i="17966"/>
  <c r="J28" i="17970"/>
  <c r="L12" i="17965"/>
  <c r="K30" i="17970"/>
  <c r="E38" i="17970"/>
  <c r="D6" i="17970" s="1"/>
  <c r="I12" i="17970"/>
  <c r="M13" i="17965"/>
  <c r="M15" i="17965"/>
  <c r="M16" i="17965"/>
  <c r="M17" i="17965"/>
  <c r="M14" i="17965"/>
  <c r="M12" i="17965"/>
  <c r="N14" i="3" l="1"/>
  <c r="K35" i="17970"/>
  <c r="K33" i="17970"/>
  <c r="I17" i="17966"/>
  <c r="I15" i="17965"/>
  <c r="N26" i="3"/>
  <c r="P25" i="3"/>
  <c r="P24" i="3"/>
  <c r="N24" i="3"/>
  <c r="J14" i="17965"/>
  <c r="J17" i="17965"/>
  <c r="P22" i="3"/>
  <c r="I17" i="17970"/>
  <c r="P21" i="3"/>
  <c r="Q26" i="3"/>
  <c r="N23" i="3"/>
  <c r="Q22" i="3"/>
  <c r="N21" i="3"/>
  <c r="P19" i="3"/>
  <c r="N19" i="3"/>
  <c r="P18" i="3"/>
  <c r="Q17" i="3"/>
  <c r="N17" i="3"/>
  <c r="P17" i="3"/>
  <c r="P16" i="3"/>
  <c r="N16" i="3"/>
  <c r="P14" i="3"/>
  <c r="Q14" i="3"/>
  <c r="K12" i="17965"/>
  <c r="K16" i="17965"/>
  <c r="J13" i="17965"/>
  <c r="J12" i="17965"/>
  <c r="J16" i="17965"/>
  <c r="J15" i="17965"/>
  <c r="Q13" i="3"/>
  <c r="I23" i="17966"/>
  <c r="K17" i="17965"/>
  <c r="K13" i="17965"/>
  <c r="K28" i="17970"/>
  <c r="K14" i="17965"/>
  <c r="K15" i="17965"/>
  <c r="N13" i="3"/>
  <c r="F26" i="17970"/>
  <c r="K24" i="17970"/>
  <c r="N132" i="3"/>
  <c r="Q204" i="3"/>
  <c r="N145" i="3"/>
  <c r="N153" i="3"/>
  <c r="Q135" i="3"/>
  <c r="N205" i="3"/>
  <c r="N195" i="3"/>
  <c r="Q146" i="3"/>
  <c r="N143" i="3"/>
  <c r="Q137" i="3"/>
  <c r="Q128" i="3"/>
  <c r="N126" i="3"/>
  <c r="Q120" i="3"/>
  <c r="I31" i="17970"/>
  <c r="K31" i="17970" s="1"/>
  <c r="N18" i="3"/>
  <c r="Q23" i="3"/>
  <c r="Q46" i="3"/>
  <c r="Q47" i="3"/>
  <c r="Q48" i="3"/>
  <c r="Q49" i="3"/>
  <c r="Q50" i="3"/>
  <c r="Q51" i="3"/>
  <c r="Q52" i="3"/>
  <c r="Q53" i="3"/>
  <c r="Q54" i="3"/>
  <c r="Q55" i="3"/>
  <c r="Q56" i="3"/>
  <c r="Q57" i="3"/>
  <c r="Q58" i="3"/>
  <c r="Q59" i="3"/>
  <c r="Q60" i="3"/>
  <c r="Q61" i="3"/>
  <c r="Q62" i="3"/>
  <c r="Q63" i="3"/>
  <c r="Q64" i="3"/>
  <c r="Q65" i="3"/>
  <c r="K29" i="17970"/>
  <c r="N171" i="3"/>
  <c r="Q119" i="3"/>
  <c r="Q157" i="3"/>
  <c r="Q184" i="3"/>
  <c r="Q161" i="3"/>
  <c r="N158" i="3"/>
  <c r="K21" i="17970"/>
  <c r="Q115" i="3"/>
  <c r="I19" i="17965"/>
  <c r="N115" i="3"/>
  <c r="N168" i="3"/>
  <c r="Q143" i="3"/>
  <c r="Q200" i="3"/>
  <c r="Q150" i="3"/>
  <c r="N208" i="3"/>
  <c r="K32" i="17970"/>
  <c r="Q19" i="3"/>
  <c r="Q21" i="3"/>
  <c r="N78" i="3"/>
  <c r="N95" i="3"/>
  <c r="N96" i="3"/>
  <c r="Q198" i="3"/>
  <c r="N198" i="3"/>
  <c r="N188" i="3"/>
  <c r="Q188" i="3"/>
  <c r="Q140" i="3"/>
  <c r="N140" i="3"/>
  <c r="Q123" i="3"/>
  <c r="N123" i="3"/>
  <c r="Q117" i="3"/>
  <c r="N117" i="3"/>
  <c r="J17" i="17970"/>
  <c r="L15" i="17965"/>
  <c r="L13" i="17965"/>
  <c r="L16" i="17965"/>
  <c r="L17" i="17965"/>
  <c r="L14" i="17965"/>
  <c r="I14" i="17966"/>
  <c r="J37" i="17970"/>
  <c r="N97" i="3"/>
  <c r="N192" i="3"/>
  <c r="Q172" i="3"/>
  <c r="N172" i="3"/>
  <c r="N169" i="3"/>
  <c r="Q169" i="3"/>
  <c r="N164" i="3"/>
  <c r="Q164" i="3"/>
  <c r="Q154" i="3"/>
  <c r="N154" i="3"/>
  <c r="N151" i="3"/>
  <c r="I28" i="17966"/>
  <c r="I23" i="17970"/>
  <c r="K23" i="17970" s="1"/>
  <c r="I13" i="17965"/>
  <c r="G22" i="17965"/>
  <c r="I22" i="17965" s="1"/>
  <c r="N15" i="3"/>
  <c r="Q15" i="3"/>
  <c r="N41" i="3"/>
  <c r="Q41" i="3"/>
  <c r="N42" i="3"/>
  <c r="Q42" i="3"/>
  <c r="N113" i="3"/>
  <c r="Q113" i="3"/>
  <c r="N190" i="3"/>
  <c r="Q190" i="3"/>
  <c r="Q149" i="3"/>
  <c r="N149" i="3"/>
  <c r="Q134" i="3"/>
  <c r="N134" i="3"/>
  <c r="N137" i="3"/>
  <c r="Q177" i="3"/>
  <c r="N177" i="3"/>
  <c r="I21" i="17965"/>
  <c r="Q45" i="3"/>
  <c r="N80" i="3"/>
  <c r="Q80" i="3"/>
  <c r="N82" i="3"/>
  <c r="Q82" i="3"/>
  <c r="N83" i="3"/>
  <c r="Q83" i="3"/>
  <c r="Q84" i="3"/>
  <c r="N84" i="3"/>
  <c r="N99" i="3"/>
  <c r="Q99" i="3"/>
  <c r="Q100" i="3"/>
  <c r="N100" i="3"/>
  <c r="Q101" i="3"/>
  <c r="N101" i="3"/>
  <c r="N102" i="3"/>
  <c r="Q102" i="3"/>
  <c r="Q103" i="3"/>
  <c r="N103" i="3"/>
  <c r="Q104" i="3"/>
  <c r="N104" i="3"/>
  <c r="G42" i="17966"/>
  <c r="J25" i="17970" s="1"/>
  <c r="K25" i="17970" s="1"/>
  <c r="I40" i="17966"/>
  <c r="I42" i="17966" s="1"/>
  <c r="N202" i="3"/>
  <c r="Q202" i="3"/>
  <c r="N185" i="3"/>
  <c r="Q181" i="3"/>
  <c r="N181" i="3"/>
  <c r="Q174" i="3"/>
  <c r="Q25" i="3"/>
  <c r="N25" i="3"/>
  <c r="N81" i="3"/>
  <c r="I30" i="17966"/>
  <c r="I32" i="17966" s="1"/>
  <c r="Q131" i="3"/>
  <c r="Q183" i="3"/>
  <c r="N183" i="3"/>
  <c r="F37" i="17970"/>
  <c r="K18" i="17970"/>
  <c r="I37" i="17970" l="1"/>
  <c r="A40" i="17970" s="1"/>
  <c r="F38" i="17970"/>
  <c r="K37" i="17970"/>
  <c r="I26" i="17970"/>
  <c r="A41" i="17970"/>
  <c r="J26" i="17970"/>
  <c r="J38" i="17970" s="1"/>
  <c r="A43" i="17970" s="1"/>
  <c r="K17" i="17970"/>
  <c r="K26" i="17970" s="1"/>
  <c r="I38" i="17970" l="1"/>
  <c r="A42" i="17970"/>
  <c r="K38" i="17970"/>
  <c r="G6" i="179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DC5100-XPPRO</author>
  </authors>
  <commentList>
    <comment ref="E34" authorId="0" shapeId="0" xr:uid="{00000000-0006-0000-0100-000001000000}">
      <text>
        <r>
          <rPr>
            <b/>
            <sz val="10"/>
            <color indexed="81"/>
            <rFont val="Tahoma"/>
            <family val="2"/>
          </rPr>
          <t>DC5100-XPPRO:</t>
        </r>
        <r>
          <rPr>
            <sz val="10"/>
            <color indexed="81"/>
            <rFont val="Tahoma"/>
            <family val="2"/>
          </rPr>
          <t xml:space="preserve">
</t>
        </r>
      </text>
    </comment>
  </commentList>
</comments>
</file>

<file path=xl/sharedStrings.xml><?xml version="1.0" encoding="utf-8"?>
<sst xmlns="http://schemas.openxmlformats.org/spreadsheetml/2006/main" count="430" uniqueCount="286">
  <si>
    <t>ACCOUNTS TO BE USED FOR HEAD START CONTRACTS</t>
  </si>
  <si>
    <t>Cost Code</t>
  </si>
  <si>
    <t>Cost Category</t>
  </si>
  <si>
    <t>Sample Account Descriptions</t>
  </si>
  <si>
    <t>0005</t>
  </si>
  <si>
    <t>SALARY &amp; WAGES</t>
  </si>
  <si>
    <t>SALARY AND WAGES</t>
  </si>
  <si>
    <t>ACCRUED VACATION</t>
  </si>
  <si>
    <t>0044</t>
  </si>
  <si>
    <t>FRINGE BENEFITS</t>
  </si>
  <si>
    <t>MEDICAL CARE PREMIUMS</t>
  </si>
  <si>
    <t>HOSPITALIZATION PREMIUMS</t>
  </si>
  <si>
    <t>MEDICARE</t>
  </si>
  <si>
    <t>SOCIAL SECURITY</t>
  </si>
  <si>
    <t>TERM LIFE INSURANCE</t>
  </si>
  <si>
    <t>WORKMAN'S COMPENSATION</t>
  </si>
  <si>
    <t xml:space="preserve">UNEMPLOYMENT INSURANCE </t>
  </si>
  <si>
    <t>DENTAL PLAN</t>
  </si>
  <si>
    <t>OPTICAL COVERAGE PREMIUMS</t>
  </si>
  <si>
    <t>TUITION REIMBURSMENT</t>
  </si>
  <si>
    <t>EMPLOYEE'S ANNUITY &amp; BENEFIT</t>
  </si>
  <si>
    <t>PENSION CONTRIBUTIONS</t>
  </si>
  <si>
    <t>0100</t>
  </si>
  <si>
    <t>OPERATING COSTS</t>
  </si>
  <si>
    <t>POSTAGE</t>
  </si>
  <si>
    <t>APPRAISALS</t>
  </si>
  <si>
    <t>PURCH, LICENSE, MAINT SOFTWARE</t>
  </si>
  <si>
    <t>PUBLICATIONS</t>
  </si>
  <si>
    <t>ADVERTISING FOR RECRUITMENT</t>
  </si>
  <si>
    <t>EQUIPMENT RENTAL/LEASE/MAINTENANCE/REPAIR</t>
  </si>
  <si>
    <t>LOCK BOX RENTAL</t>
  </si>
  <si>
    <t>FACILITIES/BUILDING MAINTENANCE/REPAIR</t>
  </si>
  <si>
    <t>GRAPHIC DESIGN SERVICES</t>
  </si>
  <si>
    <t>DUES, SUBSCRIPT, MEMBERSHIPS</t>
  </si>
  <si>
    <t>PRINT/REPRODUCTION</t>
  </si>
  <si>
    <t>TECHNICAL MEETINGS COSTS</t>
  </si>
  <si>
    <t>SURETY BOND PREMIUMS</t>
  </si>
  <si>
    <t>INSURANCE PREMIUM SERVICE &amp; CLAIM EXPENSES</t>
  </si>
  <si>
    <t>FREIGHT AND EXPRESS CHARGES</t>
  </si>
  <si>
    <t>MESSENGER SERVICE</t>
  </si>
  <si>
    <t>TELEPHONE &amp; INTERNET SERVICES</t>
  </si>
  <si>
    <t>UTILITES (GAS, ELECTRICITY, WATER)</t>
  </si>
  <si>
    <t>WASTE DISPOSAL SERVICES</t>
  </si>
  <si>
    <t>MEETING SUPPORT (BEVERAGES &amp; SNACKS ONLY - NO BREAKFAST, LUNCH OR DINNER IS ALLOWED)</t>
  </si>
  <si>
    <t>TELEPHONE - EQUIP &amp; LEASE, MAINTENANCE, UPGRADE</t>
  </si>
  <si>
    <t>REPAIR / RENOVATION OF PROPERTY OR SPECIAL PROJECTS PRE-APPROVED BY GRANTOR</t>
  </si>
  <si>
    <t>REGISTRATION FEES</t>
  </si>
  <si>
    <t>STAFF DEVELOPMENT</t>
  </si>
  <si>
    <t>GUEST SPEAKER/TRAINER FEES</t>
  </si>
  <si>
    <t xml:space="preserve"> TRAINING SUPPORT (BEVERAGES &amp; SNACKS ONLY - BREAKFAST, LUNCH OR DINNER IS NOT ALLOWED)</t>
  </si>
  <si>
    <t>RENTAL OF PROPERTY FROM THIRD PARTY - DESCRIPTION REQUIRES LANDLORD'S NAMES, PROPERTY ADDRESS AND AMOUNT ALLOCATED TO PROGRAM</t>
  </si>
  <si>
    <t>TELEPHONE SERVICES, RELOCATION, MAINTENANCE</t>
  </si>
  <si>
    <t>0140</t>
  </si>
  <si>
    <t>PROFESSIONAL &amp; TECHNICAL SERVICES</t>
  </si>
  <si>
    <t>MEDICAL/DENTAL/SPECIALS NEEDS FOR HS PARTICIPANTS (INCLUDING OBSERVATIONS, EVALUATIONS, PREVENTIONS. TREATMENTS)</t>
  </si>
  <si>
    <t>HOME PROVIDERS, COMMUNITY PARTNERS</t>
  </si>
  <si>
    <t>TEMPORARY PERSONNEL SERVICES</t>
  </si>
  <si>
    <r>
      <t>ACCOUNTING, PAYROLL AND AUDITING</t>
    </r>
    <r>
      <rPr>
        <b/>
        <sz val="16"/>
        <rFont val="Calibri"/>
        <family val="2"/>
      </rPr>
      <t xml:space="preserve"> (ADMIN COSTS)</t>
    </r>
  </si>
  <si>
    <t>LEGAL EXPENSES</t>
  </si>
  <si>
    <t>CONSULTANTS, PROFESSIONAL &amp; TECHNICAL SERVICES</t>
  </si>
  <si>
    <t>0200</t>
  </si>
  <si>
    <t>TRAVEL / TRANSPORTATION</t>
  </si>
  <si>
    <t>MILEAGE REIMBURSMENT</t>
  </si>
  <si>
    <t>OUT-OF-TOWN TRAVEL (INCLUDING LODGING &amp; MEALS)</t>
  </si>
  <si>
    <t>BUS RENTAL</t>
  </si>
  <si>
    <t>PARKING</t>
  </si>
  <si>
    <t>AIR/BUS/TRAIN/CAB FARES</t>
  </si>
  <si>
    <t>0300</t>
  </si>
  <si>
    <t>COMMODITIES / SUPPLIES</t>
  </si>
  <si>
    <t>CLEANING AND SANITATION SUPPLY</t>
  </si>
  <si>
    <t>KITCHEN SUPPLIES</t>
  </si>
  <si>
    <t>GASOLINE</t>
  </si>
  <si>
    <t>FOOD FOR HS/EHS/COLLABORATION PARTICIPANTS IF NOT REIMBURSED BY USDA FOOD PROGRAM</t>
  </si>
  <si>
    <t>LICENSE,STICKERS,TAGS &amp; PLATES</t>
  </si>
  <si>
    <t>MATERIALS AND SUPPLIES</t>
  </si>
  <si>
    <t>DRUG, MED &amp; CHEM MAT &amp; SUPPLY</t>
  </si>
  <si>
    <t>BOOKS AND RELATED MATERIALS</t>
  </si>
  <si>
    <t>STATIONERY &amp; OFFICE SUPPLIES</t>
  </si>
  <si>
    <t>REPAIR PARTS AND MATERIALS</t>
  </si>
  <si>
    <t>BUILDING MATERIALS AND SUPPLY</t>
  </si>
  <si>
    <t>ELECTRICAL SUPPLIES</t>
  </si>
  <si>
    <t>ADULT MEALS FOR CLASSROOM STAFF/VOLUNTEERS WHO WERE REQUIRED TO EAT WITH THE HS/EHS CHILDREN</t>
  </si>
  <si>
    <t>OTHER REPAIR/MAINT SUPPLIES</t>
  </si>
  <si>
    <t>0400</t>
  </si>
  <si>
    <t>EQUIPMENT (UNIT COST AT LEAST $5000 &amp; USEFUL LIFE AT LEAST ONE YEAR) - REQUIRE PRIOR APPROVAL FROM DFSS &amp; PHYSICAL INVENTORY EVERY TWO YEARS</t>
  </si>
  <si>
    <t>EQUIPMENT FOR BUILDINGS</t>
  </si>
  <si>
    <t>FIXTURES</t>
  </si>
  <si>
    <t>FURNITURE AND FURNISHINGS</t>
  </si>
  <si>
    <t>OFFICE MACHINES</t>
  </si>
  <si>
    <t>COMMUNICATION DEVICES</t>
  </si>
  <si>
    <t>MACHINERY AND EQUIPMENT</t>
  </si>
  <si>
    <t>TECHNICAL &amp; SCIENTIFIC EQUIP</t>
  </si>
  <si>
    <t>PURCHASE COMPUTER HARDWARE</t>
  </si>
  <si>
    <t>VEHICLES</t>
  </si>
  <si>
    <t>0801</t>
  </si>
  <si>
    <t>INDIRECT COST</t>
  </si>
  <si>
    <t>0999</t>
  </si>
  <si>
    <t>OTHER GRANT EXPENSES</t>
  </si>
  <si>
    <r>
      <t xml:space="preserve">DEPRECIATION EXPENSE </t>
    </r>
    <r>
      <rPr>
        <b/>
        <sz val="16"/>
        <rFont val="Calibri"/>
        <family val="2"/>
      </rPr>
      <t>(ADMIN COST)</t>
    </r>
  </si>
  <si>
    <t>FIELD TRIPS (INCLUDING ADMISSION FEES)</t>
  </si>
  <si>
    <r>
      <t xml:space="preserve">BANK SERVICE CHARGES  </t>
    </r>
    <r>
      <rPr>
        <b/>
        <sz val="16"/>
        <rFont val="Calibri"/>
        <family val="2"/>
      </rPr>
      <t>(ADMIN COST)</t>
    </r>
  </si>
  <si>
    <t>1240</t>
  </si>
  <si>
    <t>PARENT INVOLVEMENT ACTITIES</t>
  </si>
  <si>
    <t>HS PARENT INVOLVEMENT ACTIVITIES (INCLUDING CHILD CARE, TRAVEL/TRANSPORTATION, TRAINING, CONFERENCE, SPECIAL EVENTS, REFRESHMENT (BEVERAGES &amp; SNACKS FOR MEETINGS/TRAININGS).  GIFTS, GIFT CARDS &amp; INCENTIVES ARE NOT ALLOWED.</t>
  </si>
  <si>
    <t>CHICAGO DEPARTMENT OF FAMILY &amp; SUPPORT SERVICES</t>
  </si>
  <si>
    <t>COVER PAGE</t>
  </si>
  <si>
    <t>A</t>
  </si>
  <si>
    <t>Delegate Name:</t>
  </si>
  <si>
    <t>FEIN</t>
  </si>
  <si>
    <t>Address:</t>
  </si>
  <si>
    <t>City</t>
  </si>
  <si>
    <t>Zip Code:</t>
  </si>
  <si>
    <t>GLOBAL #:</t>
  </si>
  <si>
    <t>PO Release #:</t>
  </si>
  <si>
    <t>Budget Period From:</t>
  </si>
  <si>
    <t>To:</t>
  </si>
  <si>
    <t>PROGRAM NAME - Mark X</t>
  </si>
  <si>
    <t>Main Tel#:</t>
  </si>
  <si>
    <t>Fax#:</t>
  </si>
  <si>
    <t>Early Head Start/Collaboration</t>
  </si>
  <si>
    <t>Head Start/Collaboration</t>
  </si>
  <si>
    <t>Place an "X" in the box if this is a budget revision or amendment?</t>
  </si>
  <si>
    <t>Early Head Start/Child Care Partnership</t>
  </si>
  <si>
    <t>Early Head Start/Expansion</t>
  </si>
  <si>
    <t xml:space="preserve">ECH Support Services </t>
  </si>
  <si>
    <t>Contract Type:</t>
  </si>
  <si>
    <t># OF CHILDREN SERVED:</t>
  </si>
  <si>
    <t>B1</t>
  </si>
  <si>
    <t>BUDGET AMOUNT (from the allocation sheet)</t>
  </si>
  <si>
    <t>THIS CELL MUST BE COMPLETED BY THE PREPARER</t>
  </si>
  <si>
    <t>B2</t>
  </si>
  <si>
    <t>REQUIRED MINIMUM NON-FEDERAL SHARE/IN-KIND (from the allocation sheet)</t>
  </si>
  <si>
    <t>B3</t>
  </si>
  <si>
    <t>ESTIMATED PROJECT COSTS (B3+B4)</t>
  </si>
  <si>
    <t>THIS CELL HAS FORMULA AND PROTECTED</t>
  </si>
  <si>
    <t>B4</t>
  </si>
  <si>
    <t>MAXIMUM AMINISTRATIVE COST - FEDERAL FUND</t>
  </si>
  <si>
    <t>B5</t>
  </si>
  <si>
    <t>MAXIMUM  ADMINISTRATIVE COST - NON-FEDERAL SHARE</t>
  </si>
  <si>
    <t>C.</t>
  </si>
  <si>
    <t>CURRENT CONTACT INFORMATION</t>
  </si>
  <si>
    <t xml:space="preserve">Authorizing Offical/Board Chair </t>
  </si>
  <si>
    <t>Tel/Email address:</t>
  </si>
  <si>
    <t>Policy Committee Chair</t>
  </si>
  <si>
    <t>CEO/Executive Director</t>
  </si>
  <si>
    <t>Chief Financial Officer</t>
  </si>
  <si>
    <t>Head Start Director</t>
  </si>
  <si>
    <t>Early Head Start Director</t>
  </si>
  <si>
    <t>THIS BUDGET IS PREPARED BY:</t>
  </si>
  <si>
    <t>NAME/TELEPHONE #:</t>
  </si>
  <si>
    <t>EMAIL:</t>
  </si>
  <si>
    <t>(Please include extension, if there is any)</t>
  </si>
  <si>
    <t>D.</t>
  </si>
  <si>
    <t>APPROVALS OF GOVERNING BODY (Not required for Support Services)</t>
  </si>
  <si>
    <t>Chairperson - Board of Directors</t>
  </si>
  <si>
    <t>Date:</t>
  </si>
  <si>
    <t>Chairperson - Parent Policy Committee</t>
  </si>
  <si>
    <t>CHICAGO DEPARTMENT OF FAMILY AND SUPPORT SERVICES</t>
  </si>
  <si>
    <t xml:space="preserve"> SALARIES - ACCOUNT 0005</t>
  </si>
  <si>
    <t>DELEGATE AGENCY:</t>
  </si>
  <si>
    <t>PO RELEASE #:</t>
  </si>
  <si>
    <t>FEIN#:</t>
  </si>
  <si>
    <t>BUDGET  PERIOD FROM:</t>
  </si>
  <si>
    <t>TO:</t>
  </si>
  <si>
    <t>PROGRAM NAME:</t>
  </si>
  <si>
    <r>
      <t>POSITION/TITLE (</t>
    </r>
    <r>
      <rPr>
        <b/>
        <sz val="14"/>
        <color indexed="10"/>
        <rFont val="Calibri"/>
        <family val="2"/>
      </rPr>
      <t>LISTED BY SITE &amp; SEPARATE ROW FOR EACH POSITION</t>
    </r>
    <r>
      <rPr>
        <b/>
        <sz val="14"/>
        <rFont val="Calibri"/>
        <family val="2"/>
      </rPr>
      <t xml:space="preserve">) </t>
    </r>
  </si>
  <si>
    <t>ESTIMATE GROSS PAY PER PAY PERIOD OR HOUR</t>
  </si>
  <si>
    <t>EST. # OF PAY PERIOD OR # OF HOURS</t>
  </si>
  <si>
    <t>EST. TOTAL GROSS SALARIES</t>
  </si>
  <si>
    <t>CHARGED TO HEAD START FUND</t>
  </si>
  <si>
    <t>CHARGED TO NON-FEDERAL SHARE/IN-KIND</t>
  </si>
  <si>
    <t>TOTAL PROJECT COST</t>
  </si>
  <si>
    <t>ANNUAL</t>
  </si>
  <si>
    <t>column# 4</t>
  </si>
  <si>
    <t>% Charged to This Project (HS + NFS)</t>
  </si>
  <si>
    <t>CONTROL COLUMN</t>
  </si>
  <si>
    <t>SALARIES</t>
  </si>
  <si>
    <t>should be</t>
  </si>
  <si>
    <t>PROGRAM COST</t>
  </si>
  <si>
    <t>ADMINISTRATIVE COST</t>
  </si>
  <si>
    <t>PROGRAM</t>
  </si>
  <si>
    <t>ADMINISTRATIVE</t>
  </si>
  <si>
    <t>ESTIMATE FOR THIS CONTRACT PERIOD</t>
  </si>
  <si>
    <t>ESTIMATE FOR EACH PAY PERIOD OR HOUR</t>
  </si>
  <si>
    <t>(1)</t>
  </si>
  <si>
    <t>(2)</t>
  </si>
  <si>
    <t>(3)</t>
  </si>
  <si>
    <t>(4)</t>
  </si>
  <si>
    <t>(5)</t>
  </si>
  <si>
    <t>(6)</t>
  </si>
  <si>
    <t>(7)</t>
  </si>
  <si>
    <t>(8)</t>
  </si>
  <si>
    <t>(9)</t>
  </si>
  <si>
    <t>(10)</t>
  </si>
  <si>
    <t>(11)</t>
  </si>
  <si>
    <t>(12)</t>
  </si>
  <si>
    <t>(13)</t>
  </si>
  <si>
    <t>PERSONNEL BUDGET IS ESTIMATE.  THE AMOUNT BILLED FOR EACH POSITION MAY BE VARIED AND BASED ON ACTUAL TIME SPENT IN THE PROGRAM.  PERSONNEL COSTS CHARGED TO THIS PROGRAM FOR THE ENTIRE CONTRACT PERIOD WILL NOT EXCEED THE BUDGETED AMOUNTS FOR THIS CONTRACT, NEITHER IN TOTAL, NOR PER BUDGETED POSITION/TITLE.</t>
  </si>
  <si>
    <t>PROJECTED PERSONNEL TURN OVER</t>
  </si>
  <si>
    <t>TOTAL BUDGETED SALARIES</t>
  </si>
  <si>
    <t>FRINGE BENEFITS - ACCOUNT 0044</t>
  </si>
  <si>
    <t>BUDGET PERIOD FROM:</t>
  </si>
  <si>
    <t xml:space="preserve">DESCRIPTION OF ALL EXPENSES </t>
  </si>
  <si>
    <t>Amount Charged to HS fund</t>
  </si>
  <si>
    <t>Amount Charged to In-Kind (Non-Federal Share)</t>
  </si>
  <si>
    <t>Percentage of Salaries</t>
  </si>
  <si>
    <t>Program</t>
  </si>
  <si>
    <t>Admin</t>
  </si>
  <si>
    <t>FICA (MUST NOT EXCEED 7.65% OF BUDGETED SALARIES)</t>
  </si>
  <si>
    <t>UNEMPLOYMENT</t>
  </si>
  <si>
    <t>WORKERS' COMPENSATION</t>
  </si>
  <si>
    <t>HEALTH/DENTAL/LIFE INSURANCE</t>
  </si>
  <si>
    <t>SHORT/LONG TERM INSURANCE</t>
  </si>
  <si>
    <t>PENSION/RETIREMENT/403B/401K CONTRIBUTION</t>
  </si>
  <si>
    <t>TOTAL FRINGES BUDGET</t>
  </si>
  <si>
    <t xml:space="preserve">NON-PERSONNEL </t>
  </si>
  <si>
    <t>GLOBAL NUMBER:</t>
  </si>
  <si>
    <t>(A)</t>
  </si>
  <si>
    <t>(B)</t>
  </si>
  <si>
    <t>(A+B)</t>
  </si>
  <si>
    <t>Account code</t>
  </si>
  <si>
    <t>DESCRIPTION OF ALL EXPENSES</t>
  </si>
  <si>
    <t xml:space="preserve">PROGRAM  </t>
  </si>
  <si>
    <t xml:space="preserve">Utilities (Gas, Water, Electricity), General Liability Insurance, Facilities/Equipment/Office Machines repair, maintenance, Office Machine &amp; Equipment lease/rental, Telephone, Internet, Cell phone services, Disposal Services, Postage, Express/Courier Services, Print/Reproduction, Recruitment, Dues/Memberships/Subscription.  Meeting support (beverage and light snacks only - no meal, breakfast, lunch or dinner is allowed) </t>
  </si>
  <si>
    <t>ADMIN</t>
  </si>
  <si>
    <t xml:space="preserve">Utilities (Gas, Water, Electricity), General Liability Insurance, Facilities/Equipment/Office Machines repair, maintenance, Office Machine &amp; Equipment lease/rental, Telephone, Internet, Cell phone services, Disposal Services, Postage, Express/Courier Services, Print/Reproduction, Recruitment, Dues/Memberships/Subscription.  Meeting support (beverages &amp; snacks only).   No meal, breakfast, lunch or dinner is allowed.
</t>
  </si>
  <si>
    <t>TOTAL</t>
  </si>
  <si>
    <t>PROFESSIONAL SERVICES</t>
  </si>
  <si>
    <t>Home providers, Community Partners, Mental Health Consultants, Nutritionist, Temporary/Substitutes.</t>
  </si>
  <si>
    <r>
      <t xml:space="preserve">Accounting, Audits, Payroll Services, Temporary/Contractual Administrative Personnel 
</t>
    </r>
    <r>
      <rPr>
        <i/>
        <sz val="14"/>
        <color indexed="10"/>
        <rFont val="Calibri"/>
        <family val="2"/>
      </rPr>
      <t>(Note: please refer to CFR 200.425 for restrictions for audit cost that can not be charged to federal funds).</t>
    </r>
  </si>
  <si>
    <t xml:space="preserve"> TRAVEL - TRANSPORTATION (EXCLUDES PARENTS' TRAVEL)</t>
  </si>
  <si>
    <t xml:space="preserve">Bus rental for children field trips, Local Travel, Parking/Mileage Reimbursement, Public Transportation, Out-of-Town Travel to 48 U.S. contiguous states (including air fares, lodging, meals, per diem, incidents).  All other U.S. States and territorities require prior approval from DFSS Finance Division. No international travel is allowed.
</t>
  </si>
  <si>
    <t xml:space="preserve">Local Travel, Parking/Mileage Reimbursement, Public Transportation, Out-of-Town Travel to 48 U.S. contiguous states (including air fares, lodging, meals, per diem, incidents).  International and travel to other U.S. States and territorities require prior approval from DFSS Finance Division. </t>
  </si>
  <si>
    <t xml:space="preserve">SUPPLIES - COMMODITIES </t>
  </si>
  <si>
    <t>Program/Classroom/Kitchen/Sanitation Supplies, Educational Supplies/Materials, Food for Program Participants that were not reimbursed by USDA Food Program (exclude refreshment for meetings/trainings)</t>
  </si>
  <si>
    <t>ADMIN -</t>
  </si>
  <si>
    <t>Office Supplies</t>
  </si>
  <si>
    <t>SUB-TOTAL</t>
  </si>
  <si>
    <t>LESS RETAINED (Enter negative number only)</t>
  </si>
  <si>
    <t>EQUIPMENT (UNIT COST AT LEAST $5,000 + USEFUL LIFE AT LEAST 1 YEAR)</t>
  </si>
  <si>
    <t>INDIRECT COSTS</t>
  </si>
  <si>
    <r>
      <t xml:space="preserve">INDIRECT COSTS @ ____ OF TOTAL MODIFIED DIRECT COSTS.    </t>
    </r>
    <r>
      <rPr>
        <sz val="14"/>
        <color indexed="10"/>
        <rFont val="Calibri"/>
        <family val="2"/>
      </rPr>
      <t>Refer to CFR 200.414.</t>
    </r>
  </si>
  <si>
    <t>OTHER COSTS</t>
  </si>
  <si>
    <t>PARENT INVOLVEMENT ACTIVITIES</t>
  </si>
  <si>
    <t xml:space="preserve">Local Travel, Out-of-Town Travel to 48 U.S. contiguous states (including air fares, lodging, meals, per iem, incidents), Child Care Expenses, Educational Activities, Training Activities,  Training/Meeting support (beverages and snacks).  </t>
  </si>
  <si>
    <t>NOTES:</t>
  </si>
  <si>
    <t xml:space="preserve">1) International travel and travel to all other U.S. States and territories - require prior approval from DFSS/Finance Division.  </t>
  </si>
  <si>
    <t>2) Unallowable Expenses:  Parents Socialization, incentives, gifts, gift cards, meals (breakfast, lunch, dinner)</t>
  </si>
  <si>
    <t>BUDGET SUMMARY FORM</t>
  </si>
  <si>
    <t>DELEGATE AGENCY NAME:</t>
  </si>
  <si>
    <t>REVISION</t>
  </si>
  <si>
    <t>SUPPLIER/SITE #</t>
  </si>
  <si>
    <t>FEIN:</t>
  </si>
  <si>
    <t>BUDGET AMOUNT CHANGE FROM:</t>
  </si>
  <si>
    <t>CONTRACT TYPE:</t>
  </si>
  <si>
    <t>CONTACT PERSON:</t>
  </si>
  <si>
    <t>E-MAIL:</t>
  </si>
  <si>
    <t>LINE #</t>
  </si>
  <si>
    <t>COST CATEGORY</t>
  </si>
  <si>
    <t>COST CODE</t>
  </si>
  <si>
    <t>BUDGET SUMMARY</t>
  </si>
  <si>
    <t>CURRENT APPROVED FEDERAL FUND</t>
  </si>
  <si>
    <t>CHANGES REQUESTED IN FEDERAL FUND</t>
  </si>
  <si>
    <t>IN-KIND / NON-FEDERAL SHARE</t>
  </si>
  <si>
    <t>TOTAL PROJECT COSTS</t>
  </si>
  <si>
    <r>
      <t>PROGRAM COSTS</t>
    </r>
    <r>
      <rPr>
        <b/>
        <i/>
        <sz val="12"/>
        <color indexed="10"/>
        <rFont val="Arial"/>
        <family val="2"/>
      </rPr>
      <t/>
    </r>
  </si>
  <si>
    <t>PERSONNEL</t>
  </si>
  <si>
    <t>FRINGES</t>
  </si>
  <si>
    <t>TRAVEL/TRANSPORTATION</t>
  </si>
  <si>
    <t>MATERIALS/SUPPLIES</t>
  </si>
  <si>
    <t>EQUIPMENT</t>
  </si>
  <si>
    <t>SUB-TOTAL PROGRAM COST</t>
  </si>
  <si>
    <r>
      <t>ADMINISTRATIVE COSTS</t>
    </r>
    <r>
      <rPr>
        <b/>
        <i/>
        <sz val="14"/>
        <color indexed="10"/>
        <rFont val="Calibri"/>
        <family val="2"/>
      </rPr>
      <t xml:space="preserve"> -</t>
    </r>
    <r>
      <rPr>
        <b/>
        <i/>
        <sz val="14"/>
        <color indexed="12"/>
        <rFont val="Calibri"/>
        <family val="2"/>
      </rPr>
      <t xml:space="preserve"> limited to 10% of Total Cost </t>
    </r>
  </si>
  <si>
    <t>SUB-TOTAL ADMINISTRATION COST</t>
  </si>
  <si>
    <t>TOTAL (ADMIN &amp; PROGRAM)</t>
  </si>
  <si>
    <t>Date</t>
  </si>
  <si>
    <t>DFSS APPROVAL:</t>
  </si>
  <si>
    <t>FOR DFSS PREPARER ONLY:</t>
  </si>
  <si>
    <t>Funding Strip:_____________________________________________________________</t>
  </si>
  <si>
    <t>CFDA:____________________________________________________________________</t>
  </si>
  <si>
    <t>DFSSHS - Revised 11.2023</t>
  </si>
  <si>
    <t>BUDGET CHANGES (revision only)</t>
  </si>
  <si>
    <t>INDIRECT COST (MUST SUBMIT AN INDIRECT COST RATE APPROVED BY A FEDERAL AGENCY).</t>
  </si>
  <si>
    <t>SUBMTTED BY:</t>
  </si>
  <si>
    <t>Agency's Authorized Signature</t>
  </si>
  <si>
    <t>DFSS' Authorized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</si>
</sst>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0.0_);\(#,##0.0\)"/>
    <numFmt numFmtId="167" formatCode="mm/dd/yy;@"/>
    <numFmt numFmtId="168" formatCode="0_);\(0\)"/>
    <numFmt numFmtId="169" formatCode="&quot;$&quot;#,##0.00"/>
    <numFmt numFmtId="170" formatCode="_(&quot;$&quot;* #,##0_);_(&quot;$&quot;* \(#,##0\);_(&quot;$&quot;* &quot;-&quot;??_);_(@_)"/>
    <numFmt numFmtId="171" formatCode="_(&quot;$&quot;* #,##0.00_);_(&quot;$&quot;* \(#,##0.00\);_(&quot;$&quot;* &quot;-&quot;_);_(@_)"/>
  </numFmts>
  <fonts count="78" x14ac:knownFonts="1">
    <font>
      <sz val="10"/>
      <name val="Arial"/>
    </font>
    <font>
      <sz val="10"/>
      <name val="Arial"/>
      <family val="2"/>
    </font>
    <font>
      <sz val="11"/>
      <name val="Arial"/>
      <family val="2"/>
    </font>
    <font>
      <u/>
      <sz val="10"/>
      <color indexed="12"/>
      <name val="Arial"/>
      <family val="2"/>
    </font>
    <font>
      <sz val="8"/>
      <name val="Arial"/>
      <family val="2"/>
    </font>
    <font>
      <b/>
      <sz val="10"/>
      <color indexed="10"/>
      <name val="Arial"/>
      <family val="2"/>
    </font>
    <font>
      <sz val="9"/>
      <name val="Arial"/>
      <family val="2"/>
    </font>
    <font>
      <sz val="12"/>
      <color indexed="10"/>
      <name val="Arial"/>
      <family val="2"/>
    </font>
    <font>
      <b/>
      <sz val="9"/>
      <name val="Arial"/>
      <family val="2"/>
    </font>
    <font>
      <b/>
      <i/>
      <sz val="12"/>
      <color indexed="10"/>
      <name val="Arial"/>
      <family val="2"/>
    </font>
    <font>
      <sz val="10"/>
      <color indexed="12"/>
      <name val="Arial"/>
      <family val="2"/>
    </font>
    <font>
      <sz val="8"/>
      <color indexed="10"/>
      <name val="Arial"/>
      <family val="2"/>
    </font>
    <font>
      <sz val="10"/>
      <name val="Lucida Sans"/>
      <family val="2"/>
    </font>
    <font>
      <b/>
      <sz val="10"/>
      <name val="Lucida Sans"/>
      <family val="2"/>
    </font>
    <font>
      <b/>
      <sz val="20"/>
      <name val="Lucida Sans"/>
      <family val="2"/>
    </font>
    <font>
      <b/>
      <sz val="11"/>
      <name val="Lucida Sans"/>
      <family val="2"/>
    </font>
    <font>
      <sz val="11"/>
      <name val="Lucida Sans"/>
      <family val="2"/>
    </font>
    <font>
      <sz val="8"/>
      <name val="Lucida Sans"/>
      <family val="2"/>
    </font>
    <font>
      <b/>
      <sz val="16"/>
      <name val="Lucida Sans"/>
      <family val="2"/>
    </font>
    <font>
      <b/>
      <sz val="12"/>
      <name val="Lucida Sans"/>
      <family val="2"/>
    </font>
    <font>
      <sz val="12"/>
      <name val="Lucida Sans"/>
      <family val="2"/>
    </font>
    <font>
      <b/>
      <sz val="18"/>
      <name val="Lucida Sans"/>
      <family val="2"/>
    </font>
    <font>
      <sz val="18"/>
      <name val="Lucida Sans"/>
      <family val="2"/>
    </font>
    <font>
      <b/>
      <sz val="22"/>
      <name val="Lucida Sans"/>
      <family val="2"/>
    </font>
    <font>
      <b/>
      <sz val="16"/>
      <color indexed="12"/>
      <name val="Lucida Sans"/>
      <family val="2"/>
    </font>
    <font>
      <sz val="10"/>
      <color indexed="81"/>
      <name val="Tahoma"/>
      <family val="2"/>
    </font>
    <font>
      <b/>
      <sz val="10"/>
      <color indexed="81"/>
      <name val="Tahoma"/>
      <family val="2"/>
    </font>
    <font>
      <b/>
      <sz val="22"/>
      <name val="Calibri"/>
      <family val="2"/>
    </font>
    <font>
      <b/>
      <sz val="18"/>
      <name val="Calibri"/>
      <family val="2"/>
    </font>
    <font>
      <b/>
      <sz val="11"/>
      <name val="Calibri"/>
      <family val="2"/>
    </font>
    <font>
      <sz val="11"/>
      <name val="Calibri"/>
      <family val="2"/>
    </font>
    <font>
      <b/>
      <sz val="11"/>
      <color indexed="10"/>
      <name val="Calibri"/>
      <family val="2"/>
    </font>
    <font>
      <b/>
      <sz val="12"/>
      <name val="Calibri"/>
      <family val="2"/>
    </font>
    <font>
      <sz val="10"/>
      <name val="Calibri"/>
      <family val="2"/>
    </font>
    <font>
      <sz val="8"/>
      <name val="Calibri"/>
      <family val="2"/>
    </font>
    <font>
      <b/>
      <sz val="10"/>
      <name val="Calibri"/>
      <family val="2"/>
    </font>
    <font>
      <sz val="12"/>
      <name val="Calibri"/>
      <family val="2"/>
    </font>
    <font>
      <b/>
      <sz val="20"/>
      <name val="Calibri"/>
      <family val="2"/>
    </font>
    <font>
      <b/>
      <sz val="10"/>
      <color indexed="10"/>
      <name val="Calibri"/>
      <family val="2"/>
    </font>
    <font>
      <b/>
      <sz val="18"/>
      <color indexed="10"/>
      <name val="Calibri"/>
      <family val="2"/>
    </font>
    <font>
      <b/>
      <sz val="26"/>
      <color indexed="10"/>
      <name val="Calibri"/>
      <family val="2"/>
    </font>
    <font>
      <sz val="20"/>
      <name val="Calibri"/>
      <family val="2"/>
    </font>
    <font>
      <b/>
      <sz val="16"/>
      <name val="Calibri"/>
      <family val="2"/>
    </font>
    <font>
      <b/>
      <sz val="20"/>
      <color indexed="12"/>
      <name val="Calibri"/>
      <family val="2"/>
    </font>
    <font>
      <sz val="20"/>
      <color indexed="12"/>
      <name val="Calibri"/>
      <family val="2"/>
    </font>
    <font>
      <b/>
      <sz val="16"/>
      <color indexed="12"/>
      <name val="Calibri"/>
      <family val="2"/>
    </font>
    <font>
      <sz val="11"/>
      <color indexed="10"/>
      <name val="Calibri"/>
      <family val="2"/>
    </font>
    <font>
      <sz val="18"/>
      <name val="Calibri"/>
      <family val="2"/>
    </font>
    <font>
      <b/>
      <sz val="10"/>
      <color indexed="48"/>
      <name val="Calibri"/>
      <family val="2"/>
    </font>
    <font>
      <b/>
      <sz val="10"/>
      <color indexed="12"/>
      <name val="Calibri"/>
      <family val="2"/>
    </font>
    <font>
      <sz val="10"/>
      <color indexed="12"/>
      <name val="Calibri"/>
      <family val="2"/>
    </font>
    <font>
      <sz val="16"/>
      <name val="Calibri"/>
      <family val="2"/>
    </font>
    <font>
      <sz val="14"/>
      <name val="Calibri"/>
      <family val="2"/>
    </font>
    <font>
      <b/>
      <sz val="14"/>
      <color indexed="10"/>
      <name val="Calibri"/>
      <family val="2"/>
    </font>
    <font>
      <b/>
      <sz val="14"/>
      <color indexed="12"/>
      <name val="Calibri"/>
      <family val="2"/>
    </font>
    <font>
      <sz val="14"/>
      <name val="Lucida Sans"/>
      <family val="2"/>
    </font>
    <font>
      <b/>
      <sz val="14"/>
      <name val="Calibri"/>
      <family val="2"/>
    </font>
    <font>
      <sz val="14"/>
      <color indexed="10"/>
      <name val="Calibri"/>
      <family val="2"/>
    </font>
    <font>
      <b/>
      <sz val="14"/>
      <name val="Lucida Sans"/>
      <family val="2"/>
    </font>
    <font>
      <b/>
      <sz val="14"/>
      <color indexed="18"/>
      <name val="Calibri"/>
      <family val="2"/>
    </font>
    <font>
      <sz val="12"/>
      <color indexed="59"/>
      <name val="Calibri"/>
      <family val="2"/>
    </font>
    <font>
      <sz val="12"/>
      <color indexed="59"/>
      <name val="Lucida Sans"/>
      <family val="2"/>
    </font>
    <font>
      <b/>
      <sz val="16"/>
      <color indexed="10"/>
      <name val="Calibri"/>
      <family val="2"/>
    </font>
    <font>
      <sz val="16"/>
      <name val="Lucida Sans"/>
      <family val="2"/>
    </font>
    <font>
      <sz val="14"/>
      <name val="Arial"/>
      <family val="2"/>
    </font>
    <font>
      <sz val="16"/>
      <name val="Arial"/>
      <family val="2"/>
    </font>
    <font>
      <sz val="14"/>
      <color indexed="43"/>
      <name val="Arial"/>
      <family val="2"/>
    </font>
    <font>
      <b/>
      <i/>
      <sz val="14"/>
      <color indexed="10"/>
      <name val="Calibri"/>
      <family val="2"/>
    </font>
    <font>
      <b/>
      <i/>
      <sz val="14"/>
      <color indexed="12"/>
      <name val="Calibri"/>
      <family val="2"/>
    </font>
    <font>
      <i/>
      <sz val="14"/>
      <color indexed="10"/>
      <name val="Calibri"/>
      <family val="2"/>
    </font>
    <font>
      <b/>
      <sz val="14"/>
      <color rgb="FFFF0000"/>
      <name val="Calibri"/>
      <family val="2"/>
    </font>
    <font>
      <sz val="14"/>
      <color rgb="FFFF0000"/>
      <name val="Calibri"/>
      <family val="2"/>
    </font>
    <font>
      <i/>
      <sz val="14"/>
      <color rgb="FFFF0000"/>
      <name val="Calibri"/>
      <family val="2"/>
    </font>
    <font>
      <b/>
      <sz val="16"/>
      <color rgb="FFFF0000"/>
      <name val="Calibri"/>
      <family val="2"/>
    </font>
    <font>
      <b/>
      <sz val="10"/>
      <color rgb="FFFF0000"/>
      <name val="Calibri"/>
      <family val="2"/>
    </font>
    <font>
      <b/>
      <sz val="10"/>
      <color rgb="FF0070C0"/>
      <name val="Calibri"/>
      <family val="2"/>
    </font>
    <font>
      <sz val="16"/>
      <color rgb="FFFF0000"/>
      <name val="Calibri"/>
      <family val="2"/>
    </font>
    <font>
      <b/>
      <i/>
      <sz val="10"/>
      <name val="Calibri"/>
      <family val="2"/>
    </font>
  </fonts>
  <fills count="13">
    <fill>
      <patternFill patternType="none"/>
    </fill>
    <fill>
      <patternFill patternType="gray125"/>
    </fill>
    <fill>
      <patternFill patternType="solid">
        <fgColor indexed="15"/>
        <bgColor indexed="64"/>
      </patternFill>
    </fill>
    <fill>
      <patternFill patternType="solid">
        <fgColor indexed="65"/>
        <bgColor indexed="64"/>
      </patternFill>
    </fill>
    <fill>
      <patternFill patternType="solid">
        <fgColor indexed="9"/>
        <bgColor indexed="9"/>
      </patternFill>
    </fill>
    <fill>
      <patternFill patternType="solid">
        <fgColor indexed="9"/>
        <bgColor indexed="64"/>
      </patternFill>
    </fill>
    <fill>
      <patternFill patternType="gray0625">
        <bgColor indexed="9"/>
      </patternFill>
    </fill>
    <fill>
      <patternFill patternType="lightUp">
        <bgColor indexed="9"/>
      </patternFill>
    </fill>
    <fill>
      <patternFill patternType="solid">
        <fgColor theme="0"/>
        <bgColor indexed="64"/>
      </patternFill>
    </fill>
    <fill>
      <patternFill patternType="lightUp">
        <bgColor theme="0"/>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double">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636">
    <xf numFmtId="0" fontId="0" fillId="0" borderId="0" xfId="0"/>
    <xf numFmtId="0" fontId="2" fillId="0" borderId="0" xfId="0" applyFont="1"/>
    <xf numFmtId="0" fontId="7" fillId="0" borderId="0" xfId="0" applyFont="1"/>
    <xf numFmtId="0" fontId="8" fillId="0" borderId="0" xfId="0" applyFont="1"/>
    <xf numFmtId="0" fontId="6" fillId="0" borderId="0" xfId="0" applyFont="1"/>
    <xf numFmtId="0" fontId="10" fillId="0" borderId="0" xfId="0" applyFont="1"/>
    <xf numFmtId="0" fontId="5" fillId="0" borderId="0" xfId="0" applyFont="1"/>
    <xf numFmtId="0" fontId="11" fillId="0" borderId="0" xfId="0" applyFont="1"/>
    <xf numFmtId="0" fontId="12" fillId="0" borderId="0" xfId="0" applyFont="1"/>
    <xf numFmtId="0" fontId="13" fillId="0" borderId="0" xfId="0" applyFont="1"/>
    <xf numFmtId="0" fontId="14" fillId="0" borderId="0" xfId="0" applyFont="1" applyAlignment="1">
      <alignment horizontal="center"/>
    </xf>
    <xf numFmtId="0" fontId="18" fillId="0" borderId="0" xfId="0" applyFont="1"/>
    <xf numFmtId="0" fontId="16" fillId="0" borderId="0" xfId="0" applyFont="1"/>
    <xf numFmtId="49" fontId="16" fillId="0" borderId="0" xfId="0" applyNumberFormat="1" applyFont="1"/>
    <xf numFmtId="0" fontId="20" fillId="0" borderId="0" xfId="0" applyFont="1"/>
    <xf numFmtId="0" fontId="22" fillId="0" borderId="0" xfId="0" applyFont="1"/>
    <xf numFmtId="0" fontId="23" fillId="0" borderId="0" xfId="0" applyFont="1"/>
    <xf numFmtId="0" fontId="21" fillId="0" borderId="0" xfId="0" applyFont="1"/>
    <xf numFmtId="49" fontId="17" fillId="0" borderId="0" xfId="0" applyNumberFormat="1" applyFont="1"/>
    <xf numFmtId="0" fontId="24" fillId="0" borderId="0" xfId="0" applyFont="1"/>
    <xf numFmtId="0" fontId="15" fillId="0" borderId="0" xfId="0" applyFont="1"/>
    <xf numFmtId="8" fontId="0" fillId="0" borderId="0" xfId="0" applyNumberFormat="1"/>
    <xf numFmtId="3" fontId="27" fillId="2" borderId="0" xfId="0" applyNumberFormat="1" applyFont="1" applyFill="1" applyAlignment="1">
      <alignment horizontal="right"/>
    </xf>
    <xf numFmtId="10" fontId="27" fillId="2" borderId="0" xfId="0" applyNumberFormat="1" applyFont="1" applyFill="1" applyAlignment="1">
      <alignment horizontal="right"/>
    </xf>
    <xf numFmtId="0" fontId="27" fillId="2" borderId="0" xfId="0" applyFont="1" applyFill="1" applyAlignment="1">
      <alignment horizontal="right"/>
    </xf>
    <xf numFmtId="0" fontId="27" fillId="0" borderId="0" xfId="0" applyFont="1"/>
    <xf numFmtId="3" fontId="28" fillId="2" borderId="0" xfId="0" applyNumberFormat="1" applyFont="1" applyFill="1" applyAlignment="1">
      <alignment horizontal="right"/>
    </xf>
    <xf numFmtId="10" fontId="28" fillId="2" borderId="0" xfId="0" applyNumberFormat="1" applyFont="1" applyFill="1" applyAlignment="1">
      <alignment horizontal="right"/>
    </xf>
    <xf numFmtId="37" fontId="28" fillId="2" borderId="0" xfId="1" applyNumberFormat="1" applyFont="1" applyFill="1" applyBorder="1" applyAlignment="1">
      <alignment horizontal="right"/>
    </xf>
    <xf numFmtId="0" fontId="28" fillId="0" borderId="0" xfId="0" applyFont="1"/>
    <xf numFmtId="0" fontId="30" fillId="0" borderId="0" xfId="0" applyFont="1"/>
    <xf numFmtId="49" fontId="30" fillId="0" borderId="0" xfId="0" applyNumberFormat="1" applyFont="1"/>
    <xf numFmtId="0" fontId="33" fillId="0" borderId="0" xfId="0" applyFont="1"/>
    <xf numFmtId="3" fontId="34" fillId="2" borderId="0" xfId="0" applyNumberFormat="1" applyFont="1" applyFill="1" applyAlignment="1">
      <alignment horizontal="right"/>
    </xf>
    <xf numFmtId="10" fontId="34" fillId="2" borderId="0" xfId="0" applyNumberFormat="1" applyFont="1" applyFill="1" applyAlignment="1">
      <alignment horizontal="right"/>
    </xf>
    <xf numFmtId="37" fontId="34" fillId="2" borderId="0" xfId="1" applyNumberFormat="1" applyFont="1" applyFill="1" applyAlignment="1">
      <alignment horizontal="right"/>
    </xf>
    <xf numFmtId="49" fontId="34" fillId="2" borderId="0" xfId="0" applyNumberFormat="1" applyFont="1" applyFill="1" applyAlignment="1">
      <alignment horizontal="right"/>
    </xf>
    <xf numFmtId="49" fontId="34" fillId="2" borderId="0" xfId="1" applyNumberFormat="1" applyFont="1" applyFill="1" applyBorder="1" applyAlignment="1">
      <alignment horizontal="right"/>
    </xf>
    <xf numFmtId="10" fontId="30" fillId="0" borderId="0" xfId="0" applyNumberFormat="1" applyFont="1"/>
    <xf numFmtId="37" fontId="30" fillId="0" borderId="0" xfId="1" applyNumberFormat="1" applyFont="1"/>
    <xf numFmtId="0" fontId="37" fillId="0" borderId="0" xfId="0" applyFont="1" applyAlignment="1">
      <alignment horizontal="center"/>
    </xf>
    <xf numFmtId="0" fontId="35" fillId="0" borderId="0" xfId="0" applyFont="1"/>
    <xf numFmtId="0" fontId="33" fillId="3" borderId="0" xfId="0" applyFont="1" applyFill="1"/>
    <xf numFmtId="0" fontId="42" fillId="0" borderId="0" xfId="0" applyFont="1"/>
    <xf numFmtId="0" fontId="45" fillId="0" borderId="0" xfId="0" applyFont="1"/>
    <xf numFmtId="0" fontId="29" fillId="0" borderId="0" xfId="0" applyFont="1"/>
    <xf numFmtId="49" fontId="34" fillId="0" borderId="0" xfId="0" applyNumberFormat="1" applyFont="1"/>
    <xf numFmtId="3" fontId="47" fillId="2" borderId="0" xfId="0" applyNumberFormat="1" applyFont="1" applyFill="1" applyAlignment="1">
      <alignment horizontal="right"/>
    </xf>
    <xf numFmtId="10" fontId="47" fillId="2" borderId="0" xfId="0" applyNumberFormat="1" applyFont="1" applyFill="1" applyAlignment="1">
      <alignment horizontal="right"/>
    </xf>
    <xf numFmtId="0" fontId="47" fillId="0" borderId="0" xfId="0" applyFont="1"/>
    <xf numFmtId="0" fontId="36" fillId="0" borderId="0" xfId="0" applyFont="1"/>
    <xf numFmtId="44" fontId="33" fillId="0" borderId="0" xfId="2" applyFont="1"/>
    <xf numFmtId="0" fontId="33" fillId="5" borderId="0" xfId="0" applyFont="1" applyFill="1"/>
    <xf numFmtId="49" fontId="33" fillId="5" borderId="1" xfId="1" applyNumberFormat="1" applyFont="1" applyFill="1" applyBorder="1" applyAlignment="1">
      <alignment horizontal="center"/>
    </xf>
    <xf numFmtId="0" fontId="30" fillId="5" borderId="0" xfId="0" applyFont="1" applyFill="1"/>
    <xf numFmtId="10" fontId="30" fillId="5" borderId="0" xfId="0" applyNumberFormat="1" applyFont="1" applyFill="1"/>
    <xf numFmtId="37" fontId="30" fillId="5" borderId="0" xfId="1" applyNumberFormat="1" applyFont="1" applyFill="1"/>
    <xf numFmtId="0" fontId="30" fillId="5" borderId="0" xfId="0" applyFont="1" applyFill="1" applyAlignment="1">
      <alignment wrapText="1"/>
    </xf>
    <xf numFmtId="0" fontId="52" fillId="5" borderId="1" xfId="0" applyFont="1" applyFill="1" applyBorder="1" applyAlignment="1" applyProtection="1">
      <alignment vertical="center" wrapText="1"/>
      <protection locked="0"/>
    </xf>
    <xf numFmtId="44" fontId="52" fillId="5" borderId="1" xfId="2" applyFont="1" applyFill="1" applyBorder="1" applyAlignment="1" applyProtection="1">
      <alignment vertical="center"/>
      <protection locked="0"/>
    </xf>
    <xf numFmtId="44" fontId="52" fillId="6" borderId="1" xfId="0" applyNumberFormat="1" applyFont="1" applyFill="1" applyBorder="1"/>
    <xf numFmtId="3" fontId="52" fillId="2" borderId="0" xfId="0" applyNumberFormat="1" applyFont="1" applyFill="1" applyAlignment="1">
      <alignment horizontal="right"/>
    </xf>
    <xf numFmtId="10" fontId="52" fillId="2" borderId="0" xfId="0" applyNumberFormat="1" applyFont="1" applyFill="1" applyAlignment="1">
      <alignment horizontal="right"/>
    </xf>
    <xf numFmtId="37" fontId="52" fillId="2" borderId="0" xfId="1" applyNumberFormat="1" applyFont="1" applyFill="1" applyBorder="1" applyAlignment="1">
      <alignment horizontal="right"/>
    </xf>
    <xf numFmtId="0" fontId="52" fillId="0" borderId="0" xfId="0" applyFont="1"/>
    <xf numFmtId="0" fontId="55" fillId="0" borderId="0" xfId="0" applyFont="1"/>
    <xf numFmtId="3" fontId="52" fillId="2" borderId="0" xfId="0" applyNumberFormat="1" applyFont="1" applyFill="1" applyAlignment="1">
      <alignment horizontal="right" vertical="center"/>
    </xf>
    <xf numFmtId="10" fontId="52" fillId="2" borderId="0" xfId="0" applyNumberFormat="1" applyFont="1" applyFill="1" applyAlignment="1">
      <alignment horizontal="right" vertical="center"/>
    </xf>
    <xf numFmtId="37" fontId="52" fillId="2" borderId="0" xfId="1" applyNumberFormat="1" applyFont="1" applyFill="1" applyBorder="1" applyAlignment="1">
      <alignment horizontal="right" vertical="center"/>
    </xf>
    <xf numFmtId="0" fontId="52" fillId="0" borderId="0" xfId="0" applyFont="1" applyAlignment="1">
      <alignment vertical="center"/>
    </xf>
    <xf numFmtId="0" fontId="55" fillId="0" borderId="0" xfId="0" applyFont="1" applyAlignment="1">
      <alignment vertical="center"/>
    </xf>
    <xf numFmtId="44" fontId="56" fillId="5" borderId="1" xfId="2" applyFont="1" applyFill="1" applyBorder="1" applyAlignment="1" applyProtection="1"/>
    <xf numFmtId="44" fontId="53" fillId="5" borderId="1" xfId="2" applyFont="1" applyFill="1" applyBorder="1" applyAlignment="1" applyProtection="1">
      <protection locked="0"/>
    </xf>
    <xf numFmtId="44" fontId="53" fillId="7" borderId="1" xfId="0" applyNumberFormat="1" applyFont="1" applyFill="1" applyBorder="1"/>
    <xf numFmtId="44" fontId="53" fillId="5" borderId="1" xfId="2" applyFont="1" applyFill="1" applyBorder="1" applyAlignment="1" applyProtection="1"/>
    <xf numFmtId="43" fontId="52" fillId="5" borderId="1" xfId="1" applyFont="1" applyFill="1" applyBorder="1" applyAlignment="1" applyProtection="1">
      <alignment horizontal="left" vertical="center" wrapText="1"/>
      <protection locked="0"/>
    </xf>
    <xf numFmtId="44" fontId="52" fillId="6" borderId="1" xfId="0" applyNumberFormat="1" applyFont="1" applyFill="1" applyBorder="1" applyAlignment="1">
      <alignment vertical="center"/>
    </xf>
    <xf numFmtId="44" fontId="56" fillId="5" borderId="1" xfId="2" applyFont="1" applyFill="1" applyBorder="1" applyAlignment="1" applyProtection="1">
      <alignment vertical="center"/>
      <protection locked="0"/>
    </xf>
    <xf numFmtId="0" fontId="52" fillId="0" borderId="1" xfId="0" applyFont="1" applyBorder="1" applyAlignment="1">
      <alignment vertical="center" wrapText="1"/>
    </xf>
    <xf numFmtId="44" fontId="52" fillId="5" borderId="1" xfId="2" applyFont="1" applyFill="1" applyBorder="1" applyAlignment="1" applyProtection="1">
      <protection locked="0"/>
    </xf>
    <xf numFmtId="44" fontId="52" fillId="6" borderId="1" xfId="2" applyFont="1" applyFill="1" applyBorder="1" applyAlignment="1" applyProtection="1">
      <alignment vertical="center"/>
    </xf>
    <xf numFmtId="3" fontId="56" fillId="2" borderId="0" xfId="0" applyNumberFormat="1" applyFont="1" applyFill="1" applyAlignment="1">
      <alignment horizontal="right"/>
    </xf>
    <xf numFmtId="10" fontId="56" fillId="2" borderId="0" xfId="0" applyNumberFormat="1" applyFont="1" applyFill="1" applyAlignment="1">
      <alignment horizontal="right"/>
    </xf>
    <xf numFmtId="37" fontId="56" fillId="2" borderId="0" xfId="1" applyNumberFormat="1" applyFont="1" applyFill="1" applyBorder="1" applyAlignment="1">
      <alignment horizontal="right"/>
    </xf>
    <xf numFmtId="49" fontId="12" fillId="5" borderId="1" xfId="0" applyNumberFormat="1" applyFont="1" applyFill="1" applyBorder="1" applyAlignment="1">
      <alignment horizontal="center"/>
    </xf>
    <xf numFmtId="0" fontId="32" fillId="0" borderId="0" xfId="0" applyFont="1"/>
    <xf numFmtId="0" fontId="19" fillId="0" borderId="0" xfId="0" applyFont="1"/>
    <xf numFmtId="49" fontId="52" fillId="2" borderId="0" xfId="0" applyNumberFormat="1" applyFont="1" applyFill="1" applyAlignment="1">
      <alignment horizontal="right"/>
    </xf>
    <xf numFmtId="49" fontId="52" fillId="0" borderId="0" xfId="0" applyNumberFormat="1" applyFont="1"/>
    <xf numFmtId="49" fontId="55" fillId="0" borderId="0" xfId="0" applyNumberFormat="1" applyFont="1"/>
    <xf numFmtId="0" fontId="56" fillId="0" borderId="0" xfId="0" applyFont="1"/>
    <xf numFmtId="0" fontId="58" fillId="0" borderId="0" xfId="0" applyFont="1"/>
    <xf numFmtId="0" fontId="60" fillId="0" borderId="0" xfId="0" applyFont="1"/>
    <xf numFmtId="0" fontId="61" fillId="0" borderId="0" xfId="0" applyFont="1"/>
    <xf numFmtId="0" fontId="35" fillId="8" borderId="2" xfId="0" applyFont="1" applyFill="1" applyBorder="1"/>
    <xf numFmtId="0" fontId="35" fillId="8" borderId="3" xfId="0" applyFont="1" applyFill="1" applyBorder="1"/>
    <xf numFmtId="44" fontId="35" fillId="8" borderId="3" xfId="2" applyFont="1" applyFill="1" applyBorder="1"/>
    <xf numFmtId="44" fontId="33" fillId="8" borderId="3" xfId="2" applyFont="1" applyFill="1" applyBorder="1"/>
    <xf numFmtId="0" fontId="33" fillId="8" borderId="4" xfId="0" applyFont="1" applyFill="1" applyBorder="1"/>
    <xf numFmtId="0" fontId="35" fillId="8" borderId="5" xfId="0" applyFont="1" applyFill="1" applyBorder="1"/>
    <xf numFmtId="0" fontId="35" fillId="8" borderId="6" xfId="0" applyFont="1" applyFill="1" applyBorder="1"/>
    <xf numFmtId="44" fontId="35" fillId="8" borderId="6" xfId="2" applyFont="1" applyFill="1" applyBorder="1"/>
    <xf numFmtId="0" fontId="35" fillId="8" borderId="7" xfId="0" applyFont="1" applyFill="1" applyBorder="1"/>
    <xf numFmtId="44" fontId="33" fillId="8" borderId="6" xfId="2" applyFont="1" applyFill="1" applyBorder="1"/>
    <xf numFmtId="0" fontId="33" fillId="8" borderId="8" xfId="0" applyFont="1" applyFill="1" applyBorder="1"/>
    <xf numFmtId="44" fontId="29" fillId="8" borderId="7" xfId="2" applyFont="1" applyFill="1" applyBorder="1" applyAlignment="1">
      <alignment horizontal="center"/>
    </xf>
    <xf numFmtId="0" fontId="29" fillId="8" borderId="5" xfId="0" applyFont="1" applyFill="1" applyBorder="1" applyAlignment="1">
      <alignment horizontal="centerContinuous"/>
    </xf>
    <xf numFmtId="44" fontId="35" fillId="8" borderId="6" xfId="2" applyFont="1" applyFill="1" applyBorder="1" applyAlignment="1">
      <alignment horizontal="centerContinuous"/>
    </xf>
    <xf numFmtId="0" fontId="33" fillId="8" borderId="8" xfId="0" applyFont="1" applyFill="1" applyBorder="1" applyAlignment="1">
      <alignment horizontal="centerContinuous"/>
    </xf>
    <xf numFmtId="0" fontId="35" fillId="8" borderId="0" xfId="0" applyFont="1" applyFill="1" applyAlignment="1">
      <alignment horizontal="center" vertical="center" wrapText="1"/>
    </xf>
    <xf numFmtId="0" fontId="35" fillId="8" borderId="3" xfId="0" applyFont="1" applyFill="1" applyBorder="1" applyAlignment="1">
      <alignment horizontal="center" vertical="center" wrapText="1"/>
    </xf>
    <xf numFmtId="44" fontId="34" fillId="8" borderId="0" xfId="2" quotePrefix="1" applyFont="1" applyFill="1" applyBorder="1" applyAlignment="1">
      <alignment horizontal="center"/>
    </xf>
    <xf numFmtId="0" fontId="34" fillId="8" borderId="0" xfId="0" applyFont="1" applyFill="1" applyAlignment="1">
      <alignment horizontal="center"/>
    </xf>
    <xf numFmtId="49" fontId="34" fillId="8" borderId="0" xfId="0" applyNumberFormat="1" applyFont="1" applyFill="1" applyAlignment="1">
      <alignment horizontal="center"/>
    </xf>
    <xf numFmtId="49" fontId="34" fillId="8" borderId="0" xfId="2" applyNumberFormat="1" applyFont="1" applyFill="1" applyBorder="1" applyAlignment="1">
      <alignment horizontal="center"/>
    </xf>
    <xf numFmtId="0" fontId="35" fillId="8" borderId="1" xfId="0" applyFont="1" applyFill="1" applyBorder="1" applyAlignment="1" applyProtection="1">
      <alignment horizontal="center"/>
      <protection locked="0"/>
    </xf>
    <xf numFmtId="49" fontId="35" fillId="8" borderId="1" xfId="0" applyNumberFormat="1" applyFont="1" applyFill="1" applyBorder="1" applyAlignment="1" applyProtection="1">
      <alignment horizontal="center"/>
      <protection locked="0"/>
    </xf>
    <xf numFmtId="7" fontId="33" fillId="8" borderId="0" xfId="2" applyNumberFormat="1" applyFont="1" applyFill="1" applyBorder="1" applyAlignment="1" applyProtection="1">
      <alignment horizontal="right"/>
    </xf>
    <xf numFmtId="7" fontId="35" fillId="8" borderId="0" xfId="2" applyNumberFormat="1" applyFont="1" applyFill="1" applyBorder="1" applyAlignment="1" applyProtection="1"/>
    <xf numFmtId="169" fontId="35" fillId="8" borderId="0" xfId="0" applyNumberFormat="1" applyFont="1" applyFill="1"/>
    <xf numFmtId="169" fontId="49" fillId="8" borderId="0" xfId="0" applyNumberFormat="1" applyFont="1" applyFill="1" applyAlignment="1">
      <alignment horizontal="right"/>
    </xf>
    <xf numFmtId="0" fontId="49" fillId="8" borderId="0" xfId="0" applyFont="1" applyFill="1" applyAlignment="1">
      <alignment horizontal="centerContinuous"/>
    </xf>
    <xf numFmtId="0" fontId="50" fillId="8" borderId="0" xfId="0" applyFont="1" applyFill="1" applyAlignment="1">
      <alignment horizontal="centerContinuous"/>
    </xf>
    <xf numFmtId="44" fontId="49" fillId="8" borderId="0" xfId="2" applyFont="1" applyFill="1" applyBorder="1" applyAlignment="1">
      <alignment horizontal="centerContinuous"/>
    </xf>
    <xf numFmtId="44" fontId="49" fillId="8" borderId="0" xfId="0" applyNumberFormat="1" applyFont="1" applyFill="1" applyAlignment="1">
      <alignment horizontal="centerContinuous"/>
    </xf>
    <xf numFmtId="42" fontId="49" fillId="8" borderId="0" xfId="0" applyNumberFormat="1" applyFont="1" applyFill="1" applyAlignment="1">
      <alignment horizontal="centerContinuous"/>
    </xf>
    <xf numFmtId="44" fontId="33" fillId="8" borderId="0" xfId="2" applyFont="1" applyFill="1" applyBorder="1"/>
    <xf numFmtId="44" fontId="33" fillId="8" borderId="0" xfId="2" applyFont="1" applyFill="1"/>
    <xf numFmtId="0" fontId="33" fillId="8" borderId="0" xfId="0" applyFont="1" applyFill="1"/>
    <xf numFmtId="0" fontId="35" fillId="8" borderId="0" xfId="0" applyFont="1" applyFill="1"/>
    <xf numFmtId="0" fontId="56" fillId="8" borderId="0" xfId="0" applyFont="1" applyFill="1"/>
    <xf numFmtId="0" fontId="53" fillId="8" borderId="0" xfId="0" applyFont="1" applyFill="1"/>
    <xf numFmtId="0" fontId="35" fillId="8" borderId="0" xfId="0" applyFont="1" applyFill="1" applyAlignment="1">
      <alignment horizontal="right"/>
    </xf>
    <xf numFmtId="0" fontId="35" fillId="8" borderId="10" xfId="0" applyFont="1" applyFill="1" applyBorder="1" applyAlignment="1">
      <alignment horizontal="right"/>
    </xf>
    <xf numFmtId="0" fontId="35" fillId="8" borderId="13" xfId="0" applyFont="1" applyFill="1" applyBorder="1"/>
    <xf numFmtId="0" fontId="35" fillId="8" borderId="10" xfId="0" applyFont="1" applyFill="1" applyBorder="1"/>
    <xf numFmtId="0" fontId="35" fillId="8" borderId="14" xfId="0" applyFont="1" applyFill="1" applyBorder="1"/>
    <xf numFmtId="165" fontId="33" fillId="8" borderId="0" xfId="1" applyNumberFormat="1" applyFont="1" applyFill="1"/>
    <xf numFmtId="3" fontId="33" fillId="8" borderId="0" xfId="1" applyNumberFormat="1" applyFont="1" applyFill="1"/>
    <xf numFmtId="2" fontId="33" fillId="8" borderId="0" xfId="1" applyNumberFormat="1" applyFont="1" applyFill="1" applyAlignment="1">
      <alignment horizontal="center"/>
    </xf>
    <xf numFmtId="2" fontId="33" fillId="8" borderId="0" xfId="1" applyNumberFormat="1" applyFont="1" applyFill="1"/>
    <xf numFmtId="10" fontId="33" fillId="8" borderId="0" xfId="0" applyNumberFormat="1" applyFont="1" applyFill="1"/>
    <xf numFmtId="37" fontId="33" fillId="8" borderId="0" xfId="1" applyNumberFormat="1" applyFont="1" applyFill="1"/>
    <xf numFmtId="171" fontId="33" fillId="8" borderId="0" xfId="1" applyNumberFormat="1" applyFont="1" applyFill="1"/>
    <xf numFmtId="3" fontId="34" fillId="8" borderId="0" xfId="0" applyNumberFormat="1" applyFont="1" applyFill="1" applyAlignment="1">
      <alignment horizontal="right"/>
    </xf>
    <xf numFmtId="10" fontId="34" fillId="8" borderId="0" xfId="0" applyNumberFormat="1" applyFont="1" applyFill="1" applyAlignment="1">
      <alignment horizontal="right"/>
    </xf>
    <xf numFmtId="37" fontId="34" fillId="8" borderId="0" xfId="1" applyNumberFormat="1" applyFont="1" applyFill="1" applyAlignment="1">
      <alignment horizontal="right"/>
    </xf>
    <xf numFmtId="0" fontId="30" fillId="8" borderId="0" xfId="0" applyFont="1" applyFill="1"/>
    <xf numFmtId="0" fontId="30" fillId="8" borderId="0" xfId="0" applyFont="1" applyFill="1" applyAlignment="1">
      <alignment horizontal="center"/>
    </xf>
    <xf numFmtId="44" fontId="36" fillId="8" borderId="1" xfId="1" applyNumberFormat="1" applyFont="1" applyFill="1" applyBorder="1" applyProtection="1">
      <protection locked="0"/>
    </xf>
    <xf numFmtId="166" fontId="36" fillId="8" borderId="1" xfId="1" applyNumberFormat="1" applyFont="1" applyFill="1" applyBorder="1" applyAlignment="1" applyProtection="1">
      <alignment horizontal="center"/>
      <protection locked="0"/>
    </xf>
    <xf numFmtId="44" fontId="36" fillId="8" borderId="1" xfId="2" applyFont="1" applyFill="1" applyBorder="1" applyProtection="1">
      <protection locked="0"/>
    </xf>
    <xf numFmtId="170" fontId="52" fillId="8" borderId="1" xfId="2" applyNumberFormat="1" applyFont="1" applyFill="1" applyBorder="1" applyProtection="1">
      <protection locked="0"/>
    </xf>
    <xf numFmtId="10" fontId="52" fillId="9" borderId="1" xfId="0" applyNumberFormat="1" applyFont="1" applyFill="1" applyBorder="1"/>
    <xf numFmtId="44" fontId="56" fillId="9" borderId="1" xfId="0" applyNumberFormat="1" applyFont="1" applyFill="1" applyBorder="1"/>
    <xf numFmtId="37" fontId="56" fillId="8" borderId="0" xfId="1" applyNumberFormat="1" applyFont="1" applyFill="1" applyBorder="1" applyAlignment="1">
      <alignment horizontal="right"/>
    </xf>
    <xf numFmtId="165" fontId="30" fillId="8" borderId="0" xfId="1" applyNumberFormat="1" applyFont="1" applyFill="1"/>
    <xf numFmtId="3" fontId="30" fillId="8" borderId="0" xfId="1" applyNumberFormat="1" applyFont="1" applyFill="1"/>
    <xf numFmtId="2" fontId="30" fillId="8" borderId="0" xfId="1" applyNumberFormat="1" applyFont="1" applyFill="1" applyAlignment="1">
      <alignment horizontal="center"/>
    </xf>
    <xf numFmtId="2" fontId="30" fillId="8" borderId="0" xfId="1" applyNumberFormat="1" applyFont="1" applyFill="1"/>
    <xf numFmtId="10" fontId="30" fillId="8" borderId="0" xfId="0" applyNumberFormat="1" applyFont="1" applyFill="1"/>
    <xf numFmtId="37" fontId="30" fillId="8" borderId="0" xfId="1" applyNumberFormat="1" applyFont="1" applyFill="1"/>
    <xf numFmtId="171" fontId="30" fillId="8" borderId="0" xfId="1" applyNumberFormat="1" applyFont="1" applyFill="1"/>
    <xf numFmtId="0" fontId="52" fillId="8" borderId="0" xfId="0" applyFont="1" applyFill="1"/>
    <xf numFmtId="44" fontId="56" fillId="8" borderId="1" xfId="2" applyFont="1" applyFill="1" applyBorder="1" applyProtection="1">
      <protection locked="0"/>
    </xf>
    <xf numFmtId="44" fontId="52" fillId="8" borderId="1" xfId="2" applyFont="1" applyFill="1" applyBorder="1" applyProtection="1">
      <protection locked="0"/>
    </xf>
    <xf numFmtId="3" fontId="56" fillId="2" borderId="0" xfId="0" applyNumberFormat="1" applyFont="1" applyFill="1" applyAlignment="1">
      <alignment horizontal="right" vertical="center"/>
    </xf>
    <xf numFmtId="0" fontId="53" fillId="8" borderId="0" xfId="0" applyFont="1" applyFill="1" applyAlignment="1">
      <alignment horizontal="right"/>
    </xf>
    <xf numFmtId="0" fontId="52" fillId="5" borderId="1" xfId="0" applyFont="1" applyFill="1" applyBorder="1" applyAlignment="1">
      <alignment vertical="center" wrapText="1"/>
    </xf>
    <xf numFmtId="0" fontId="56" fillId="8" borderId="0" xfId="0" applyFont="1" applyFill="1" applyAlignment="1" applyProtection="1">
      <alignment horizontal="center"/>
      <protection locked="0"/>
    </xf>
    <xf numFmtId="43" fontId="36" fillId="8" borderId="5" xfId="1" applyFont="1" applyFill="1" applyBorder="1" applyAlignment="1" applyProtection="1">
      <alignment horizontal="left" wrapText="1"/>
      <protection locked="0"/>
    </xf>
    <xf numFmtId="49" fontId="36" fillId="8" borderId="5" xfId="1" applyNumberFormat="1" applyFont="1" applyFill="1" applyBorder="1" applyAlignment="1" applyProtection="1">
      <alignment horizontal="left" wrapText="1"/>
      <protection locked="0"/>
    </xf>
    <xf numFmtId="10" fontId="56" fillId="8" borderId="19" xfId="0" applyNumberFormat="1" applyFont="1" applyFill="1" applyBorder="1" applyAlignment="1">
      <alignment horizontal="center" vertical="center" wrapText="1"/>
    </xf>
    <xf numFmtId="168" fontId="36" fillId="8" borderId="21" xfId="1" applyNumberFormat="1" applyFont="1" applyFill="1" applyBorder="1" applyAlignment="1" applyProtection="1">
      <alignment horizontal="center" wrapText="1"/>
      <protection locked="0"/>
    </xf>
    <xf numFmtId="0" fontId="36" fillId="8" borderId="22" xfId="0" applyFont="1" applyFill="1" applyBorder="1" applyAlignment="1">
      <alignment horizontal="center"/>
    </xf>
    <xf numFmtId="3" fontId="52" fillId="8" borderId="0" xfId="0" applyNumberFormat="1" applyFont="1" applyFill="1" applyAlignment="1">
      <alignment horizontal="right"/>
    </xf>
    <xf numFmtId="10" fontId="52" fillId="8" borderId="0" xfId="0" applyNumberFormat="1" applyFont="1" applyFill="1" applyAlignment="1">
      <alignment horizontal="right"/>
    </xf>
    <xf numFmtId="0" fontId="52" fillId="8" borderId="23" xfId="0" applyFont="1" applyFill="1" applyBorder="1" applyAlignment="1">
      <alignment horizontal="center"/>
    </xf>
    <xf numFmtId="165" fontId="57" fillId="8" borderId="24" xfId="1" applyNumberFormat="1" applyFont="1" applyFill="1" applyBorder="1" applyAlignment="1" applyProtection="1">
      <alignment horizontal="center"/>
    </xf>
    <xf numFmtId="167" fontId="70" fillId="8" borderId="3" xfId="0" applyNumberFormat="1" applyFont="1" applyFill="1" applyBorder="1" applyAlignment="1" applyProtection="1">
      <alignment horizontal="center"/>
      <protection locked="0"/>
    </xf>
    <xf numFmtId="0" fontId="42" fillId="8" borderId="15" xfId="0" applyFont="1" applyFill="1" applyBorder="1"/>
    <xf numFmtId="0" fontId="42" fillId="8" borderId="7" xfId="0" applyFont="1" applyFill="1" applyBorder="1" applyAlignment="1">
      <alignment horizontal="right"/>
    </xf>
    <xf numFmtId="0" fontId="62" fillId="8" borderId="25" xfId="0" applyFont="1" applyFill="1" applyBorder="1" applyAlignment="1">
      <alignment horizontal="center"/>
    </xf>
    <xf numFmtId="3" fontId="51" fillId="2" borderId="0" xfId="0" applyNumberFormat="1" applyFont="1" applyFill="1" applyAlignment="1">
      <alignment horizontal="right"/>
    </xf>
    <xf numFmtId="10" fontId="51" fillId="2" borderId="0" xfId="0" applyNumberFormat="1" applyFont="1" applyFill="1" applyAlignment="1">
      <alignment horizontal="right"/>
    </xf>
    <xf numFmtId="0" fontId="51" fillId="0" borderId="0" xfId="0" applyFont="1"/>
    <xf numFmtId="0" fontId="63" fillId="0" borderId="0" xfId="0" applyFont="1"/>
    <xf numFmtId="0" fontId="42" fillId="8" borderId="16" xfId="0" applyFont="1" applyFill="1" applyBorder="1"/>
    <xf numFmtId="1" fontId="62" fillId="8" borderId="0" xfId="0" applyNumberFormat="1" applyFont="1" applyFill="1" applyAlignment="1">
      <alignment horizontal="left"/>
    </xf>
    <xf numFmtId="0" fontId="42" fillId="8" borderId="0" xfId="0" applyFont="1" applyFill="1" applyAlignment="1">
      <alignment horizontal="right"/>
    </xf>
    <xf numFmtId="1" fontId="62" fillId="8" borderId="0" xfId="0" applyNumberFormat="1" applyFont="1" applyFill="1" applyAlignment="1">
      <alignment horizontal="center"/>
    </xf>
    <xf numFmtId="0" fontId="42" fillId="8" borderId="17" xfId="0" applyFont="1" applyFill="1" applyBorder="1" applyAlignment="1">
      <alignment horizontal="center"/>
    </xf>
    <xf numFmtId="0" fontId="42" fillId="8" borderId="2" xfId="0" applyFont="1" applyFill="1" applyBorder="1" applyAlignment="1">
      <alignment horizontal="left"/>
    </xf>
    <xf numFmtId="0" fontId="42" fillId="2" borderId="0" xfId="0" applyFont="1" applyFill="1" applyAlignment="1">
      <alignment horizontal="right"/>
    </xf>
    <xf numFmtId="0" fontId="64" fillId="0" borderId="0" xfId="0" applyFont="1"/>
    <xf numFmtId="0" fontId="42" fillId="0" borderId="0" xfId="0" applyFont="1" applyAlignment="1">
      <alignment horizontal="centerContinuous"/>
    </xf>
    <xf numFmtId="0" fontId="51" fillId="0" borderId="0" xfId="0" applyFont="1" applyAlignment="1">
      <alignment horizontal="centerContinuous"/>
    </xf>
    <xf numFmtId="44" fontId="51" fillId="0" borderId="0" xfId="2" applyFont="1" applyBorder="1" applyAlignment="1">
      <alignment horizontal="centerContinuous"/>
    </xf>
    <xf numFmtId="44" fontId="51" fillId="0" borderId="0" xfId="2" applyFont="1" applyAlignment="1">
      <alignment horizontal="centerContinuous"/>
    </xf>
    <xf numFmtId="0" fontId="65" fillId="0" borderId="0" xfId="0" applyFont="1"/>
    <xf numFmtId="0" fontId="56" fillId="8" borderId="15" xfId="0" applyFont="1" applyFill="1" applyBorder="1"/>
    <xf numFmtId="0" fontId="56" fillId="8" borderId="26" xfId="0" applyFont="1" applyFill="1" applyBorder="1"/>
    <xf numFmtId="0" fontId="56" fillId="8" borderId="7" xfId="0" applyFont="1" applyFill="1" applyBorder="1"/>
    <xf numFmtId="0" fontId="66" fillId="0" borderId="0" xfId="0" applyFont="1"/>
    <xf numFmtId="0" fontId="56" fillId="8" borderId="16" xfId="0" applyFont="1" applyFill="1" applyBorder="1"/>
    <xf numFmtId="0" fontId="56" fillId="8" borderId="27" xfId="0" applyFont="1" applyFill="1" applyBorder="1"/>
    <xf numFmtId="44" fontId="56" fillId="8" borderId="0" xfId="2" applyFont="1" applyFill="1" applyBorder="1"/>
    <xf numFmtId="0" fontId="52" fillId="8" borderId="17" xfId="0" applyFont="1" applyFill="1" applyBorder="1"/>
    <xf numFmtId="49" fontId="56" fillId="8" borderId="0" xfId="2" applyNumberFormat="1" applyFont="1" applyFill="1" applyBorder="1" applyAlignment="1" applyProtection="1"/>
    <xf numFmtId="44" fontId="56" fillId="8" borderId="0" xfId="2" applyFont="1" applyFill="1" applyBorder="1" applyAlignment="1" applyProtection="1">
      <alignment horizontal="right"/>
    </xf>
    <xf numFmtId="0" fontId="70" fillId="10" borderId="1" xfId="0" applyFont="1" applyFill="1" applyBorder="1" applyAlignment="1" applyProtection="1">
      <alignment horizontal="center"/>
      <protection locked="0"/>
    </xf>
    <xf numFmtId="44" fontId="33" fillId="8" borderId="1" xfId="2" applyFont="1" applyFill="1" applyBorder="1" applyAlignment="1" applyProtection="1">
      <alignment wrapText="1"/>
      <protection locked="0"/>
    </xf>
    <xf numFmtId="0" fontId="35" fillId="8" borderId="0" xfId="0" applyFont="1" applyFill="1" applyAlignment="1">
      <alignment horizontal="center"/>
    </xf>
    <xf numFmtId="0" fontId="3" fillId="8" borderId="0" xfId="3" applyFill="1" applyBorder="1" applyAlignment="1" applyProtection="1">
      <protection locked="0"/>
    </xf>
    <xf numFmtId="0" fontId="29" fillId="8" borderId="0" xfId="0" applyFont="1" applyFill="1" applyProtection="1">
      <protection locked="0"/>
    </xf>
    <xf numFmtId="0" fontId="70" fillId="8" borderId="6" xfId="0" applyFont="1" applyFill="1" applyBorder="1" applyAlignment="1" applyProtection="1">
      <alignment horizontal="center"/>
      <protection locked="0"/>
    </xf>
    <xf numFmtId="1" fontId="70" fillId="8" borderId="6" xfId="0" applyNumberFormat="1" applyFont="1" applyFill="1" applyBorder="1" applyAlignment="1">
      <alignment horizontal="center"/>
    </xf>
    <xf numFmtId="0" fontId="70" fillId="8" borderId="8" xfId="0" applyFont="1" applyFill="1" applyBorder="1" applyProtection="1">
      <protection locked="0"/>
    </xf>
    <xf numFmtId="0" fontId="64" fillId="0" borderId="17" xfId="0" applyFont="1" applyBorder="1"/>
    <xf numFmtId="0" fontId="70" fillId="8" borderId="28" xfId="0" applyFont="1" applyFill="1" applyBorder="1" applyAlignment="1">
      <alignment horizontal="center"/>
    </xf>
    <xf numFmtId="0" fontId="71" fillId="8" borderId="8" xfId="0" applyFont="1" applyFill="1" applyBorder="1" applyProtection="1">
      <protection locked="0"/>
    </xf>
    <xf numFmtId="1" fontId="70" fillId="8" borderId="3" xfId="1" applyNumberFormat="1" applyFont="1" applyFill="1" applyBorder="1" applyAlignment="1">
      <alignment horizontal="center"/>
    </xf>
    <xf numFmtId="0" fontId="71" fillId="8" borderId="3" xfId="0" applyFont="1" applyFill="1" applyBorder="1" applyProtection="1">
      <protection locked="0"/>
    </xf>
    <xf numFmtId="0" fontId="71" fillId="8" borderId="6" xfId="0" applyFont="1" applyFill="1" applyBorder="1" applyAlignment="1" applyProtection="1">
      <alignment horizontal="center"/>
      <protection locked="0"/>
    </xf>
    <xf numFmtId="167" fontId="71" fillId="8" borderId="3" xfId="0" applyNumberFormat="1" applyFont="1" applyFill="1" applyBorder="1" applyAlignment="1" applyProtection="1">
      <alignment horizontal="center"/>
      <protection locked="0"/>
    </xf>
    <xf numFmtId="0" fontId="71" fillId="8" borderId="6" xfId="0" applyFont="1" applyFill="1" applyBorder="1" applyProtection="1">
      <protection locked="0"/>
    </xf>
    <xf numFmtId="0" fontId="71" fillId="8" borderId="1" xfId="0" applyFont="1" applyFill="1" applyBorder="1" applyAlignment="1" applyProtection="1">
      <alignment horizontal="center"/>
      <protection locked="0"/>
    </xf>
    <xf numFmtId="0" fontId="72" fillId="5" borderId="1" xfId="0" applyFont="1" applyFill="1" applyBorder="1"/>
    <xf numFmtId="0" fontId="72" fillId="5" borderId="1" xfId="0" applyFont="1" applyFill="1" applyBorder="1" applyAlignment="1">
      <alignment wrapText="1"/>
    </xf>
    <xf numFmtId="0" fontId="56" fillId="8" borderId="7" xfId="0" applyFont="1" applyFill="1" applyBorder="1" applyAlignment="1">
      <alignment horizontal="right" shrinkToFit="1"/>
    </xf>
    <xf numFmtId="1" fontId="56" fillId="8" borderId="3" xfId="1" applyNumberFormat="1" applyFont="1" applyFill="1" applyBorder="1" applyAlignment="1">
      <alignment horizontal="right"/>
    </xf>
    <xf numFmtId="1" fontId="56" fillId="8" borderId="3" xfId="0" applyNumberFormat="1" applyFont="1" applyFill="1" applyBorder="1" applyAlignment="1">
      <alignment horizontal="right"/>
    </xf>
    <xf numFmtId="0" fontId="73" fillId="0" borderId="0" xfId="0" applyFont="1"/>
    <xf numFmtId="0" fontId="42" fillId="0" borderId="0" xfId="0" applyFont="1" applyAlignment="1">
      <alignment horizontal="right"/>
    </xf>
    <xf numFmtId="1" fontId="62" fillId="0" borderId="18" xfId="0" applyNumberFormat="1" applyFont="1" applyBorder="1" applyAlignment="1">
      <alignment horizontal="center"/>
    </xf>
    <xf numFmtId="0" fontId="42" fillId="0" borderId="18" xfId="0" applyFont="1" applyBorder="1" applyAlignment="1">
      <alignment horizontal="center"/>
    </xf>
    <xf numFmtId="0" fontId="73" fillId="0" borderId="18" xfId="0" applyFont="1" applyBorder="1"/>
    <xf numFmtId="10" fontId="42" fillId="0" borderId="18" xfId="0" applyNumberFormat="1" applyFont="1" applyBorder="1" applyAlignment="1">
      <alignment horizontal="right"/>
    </xf>
    <xf numFmtId="37" fontId="42" fillId="0" borderId="18" xfId="1" applyNumberFormat="1" applyFont="1" applyFill="1" applyBorder="1" applyAlignment="1" applyProtection="1">
      <alignment horizontal="right"/>
    </xf>
    <xf numFmtId="0" fontId="18" fillId="0" borderId="10" xfId="0" applyFont="1" applyBorder="1"/>
    <xf numFmtId="0" fontId="29" fillId="0" borderId="27" xfId="0" applyFont="1" applyBorder="1"/>
    <xf numFmtId="0" fontId="31" fillId="0" borderId="0" xfId="0" applyFont="1" applyAlignment="1">
      <alignment horizontal="left"/>
    </xf>
    <xf numFmtId="0" fontId="46" fillId="0" borderId="0" xfId="0" applyFont="1"/>
    <xf numFmtId="0" fontId="29" fillId="0" borderId="0" xfId="0" applyFont="1" applyAlignment="1">
      <alignment horizontal="center"/>
    </xf>
    <xf numFmtId="0" fontId="29" fillId="0" borderId="0" xfId="0" applyFont="1" applyAlignment="1">
      <alignment horizontal="right"/>
    </xf>
    <xf numFmtId="171" fontId="30" fillId="0" borderId="0" xfId="1" applyNumberFormat="1" applyFont="1" applyFill="1" applyBorder="1" applyAlignment="1" applyProtection="1">
      <alignment horizontal="center"/>
    </xf>
    <xf numFmtId="3" fontId="29" fillId="0" borderId="0" xfId="0" applyNumberFormat="1" applyFont="1" applyAlignment="1">
      <alignment horizontal="right"/>
    </xf>
    <xf numFmtId="10" fontId="29" fillId="0" borderId="0" xfId="0" applyNumberFormat="1" applyFont="1" applyAlignment="1">
      <alignment horizontal="right"/>
    </xf>
    <xf numFmtId="37" fontId="29" fillId="0" borderId="0" xfId="1" applyNumberFormat="1" applyFont="1" applyFill="1" applyBorder="1" applyAlignment="1">
      <alignment horizontal="right"/>
    </xf>
    <xf numFmtId="0" fontId="29" fillId="0" borderId="30" xfId="0" applyFont="1" applyBorder="1" applyAlignment="1">
      <alignment horizontal="center"/>
    </xf>
    <xf numFmtId="168" fontId="32" fillId="8" borderId="21" xfId="1" applyNumberFormat="1" applyFont="1" applyFill="1" applyBorder="1" applyAlignment="1" applyProtection="1">
      <alignment horizontal="center" wrapText="1"/>
      <protection locked="0"/>
    </xf>
    <xf numFmtId="0" fontId="52" fillId="5" borderId="1" xfId="0" applyFont="1" applyFill="1" applyBorder="1" applyAlignment="1" applyProtection="1">
      <alignment vertical="top" wrapText="1"/>
      <protection locked="0"/>
    </xf>
    <xf numFmtId="44" fontId="36" fillId="11" borderId="1" xfId="2" applyFont="1" applyFill="1" applyBorder="1" applyProtection="1"/>
    <xf numFmtId="171" fontId="36" fillId="11" borderId="1" xfId="1" applyNumberFormat="1" applyFont="1" applyFill="1" applyBorder="1" applyProtection="1"/>
    <xf numFmtId="44" fontId="56" fillId="11" borderId="1" xfId="0" applyNumberFormat="1" applyFont="1" applyFill="1" applyBorder="1"/>
    <xf numFmtId="44" fontId="56" fillId="11" borderId="1" xfId="1" applyNumberFormat="1" applyFont="1" applyFill="1" applyBorder="1" applyProtection="1"/>
    <xf numFmtId="170" fontId="52" fillId="11" borderId="1" xfId="1" applyNumberFormat="1" applyFont="1" applyFill="1" applyBorder="1" applyProtection="1"/>
    <xf numFmtId="44" fontId="52" fillId="11" borderId="1" xfId="2" applyFont="1" applyFill="1" applyBorder="1" applyProtection="1"/>
    <xf numFmtId="42" fontId="56" fillId="11" borderId="1" xfId="1" applyNumberFormat="1" applyFont="1" applyFill="1" applyBorder="1" applyProtection="1"/>
    <xf numFmtId="42" fontId="52" fillId="11" borderId="1" xfId="1" applyNumberFormat="1" applyFont="1" applyFill="1" applyBorder="1" applyProtection="1"/>
    <xf numFmtId="44" fontId="52" fillId="11" borderId="1" xfId="1" applyNumberFormat="1" applyFont="1" applyFill="1" applyBorder="1" applyProtection="1"/>
    <xf numFmtId="44" fontId="56" fillId="11" borderId="1" xfId="2" applyFont="1" applyFill="1" applyBorder="1" applyAlignment="1" applyProtection="1"/>
    <xf numFmtId="7" fontId="35" fillId="11" borderId="1" xfId="2" applyNumberFormat="1" applyFont="1" applyFill="1" applyBorder="1" applyProtection="1"/>
    <xf numFmtId="44" fontId="33" fillId="11" borderId="1" xfId="2" applyFont="1" applyFill="1" applyBorder="1" applyProtection="1"/>
    <xf numFmtId="171" fontId="33" fillId="11" borderId="1" xfId="0" applyNumberFormat="1" applyFont="1" applyFill="1" applyBorder="1"/>
    <xf numFmtId="44" fontId="33" fillId="11" borderId="1" xfId="2" applyFont="1" applyFill="1" applyBorder="1"/>
    <xf numFmtId="171" fontId="33" fillId="11" borderId="1" xfId="2" applyNumberFormat="1" applyFont="1" applyFill="1" applyBorder="1" applyProtection="1"/>
    <xf numFmtId="171" fontId="35" fillId="11" borderId="1" xfId="2" applyNumberFormat="1" applyFont="1" applyFill="1" applyBorder="1" applyAlignment="1" applyProtection="1"/>
    <xf numFmtId="7" fontId="49" fillId="11" borderId="1" xfId="2" applyNumberFormat="1" applyFont="1" applyFill="1" applyBorder="1" applyProtection="1"/>
    <xf numFmtId="39" fontId="35" fillId="11" borderId="1" xfId="2" applyNumberFormat="1" applyFont="1" applyFill="1" applyBorder="1" applyAlignment="1" applyProtection="1"/>
    <xf numFmtId="39" fontId="35" fillId="11" borderId="1" xfId="0" applyNumberFormat="1" applyFont="1" applyFill="1" applyBorder="1"/>
    <xf numFmtId="7" fontId="49" fillId="11" borderId="1" xfId="0" applyNumberFormat="1" applyFont="1" applyFill="1" applyBorder="1"/>
    <xf numFmtId="49" fontId="36" fillId="8" borderId="5" xfId="1" applyNumberFormat="1" applyFont="1" applyFill="1" applyBorder="1" applyAlignment="1" applyProtection="1">
      <alignment horizontal="center" wrapText="1"/>
      <protection locked="0"/>
    </xf>
    <xf numFmtId="44" fontId="33" fillId="0" borderId="0" xfId="2" applyFont="1" applyFill="1"/>
    <xf numFmtId="170" fontId="35" fillId="8" borderId="5" xfId="0" applyNumberFormat="1" applyFont="1" applyFill="1" applyBorder="1" applyProtection="1">
      <protection locked="0"/>
    </xf>
    <xf numFmtId="170" fontId="35" fillId="0" borderId="5" xfId="0" applyNumberFormat="1" applyFont="1" applyBorder="1" applyAlignment="1" applyProtection="1">
      <alignment horizontal="right"/>
      <protection locked="0"/>
    </xf>
    <xf numFmtId="0" fontId="33" fillId="8" borderId="0" xfId="0" applyFont="1" applyFill="1" applyProtection="1">
      <protection locked="0"/>
    </xf>
    <xf numFmtId="0" fontId="71" fillId="8" borderId="0" xfId="0" applyFont="1" applyFill="1" applyProtection="1">
      <protection locked="0"/>
    </xf>
    <xf numFmtId="0" fontId="75" fillId="8" borderId="0" xfId="0" applyFont="1" applyFill="1" applyAlignment="1" applyProtection="1">
      <alignment horizontal="center"/>
      <protection locked="0"/>
    </xf>
    <xf numFmtId="0" fontId="35" fillId="11" borderId="0" xfId="0" applyFont="1" applyFill="1"/>
    <xf numFmtId="0" fontId="13" fillId="11" borderId="0" xfId="0" applyFont="1" applyFill="1"/>
    <xf numFmtId="0" fontId="58" fillId="0" borderId="3" xfId="0" applyFont="1" applyBorder="1"/>
    <xf numFmtId="0" fontId="70" fillId="8" borderId="3" xfId="0" applyFont="1" applyFill="1" applyBorder="1" applyAlignment="1">
      <alignment horizontal="center"/>
    </xf>
    <xf numFmtId="10" fontId="56" fillId="8" borderId="5" xfId="0" applyNumberFormat="1" applyFont="1" applyFill="1" applyBorder="1" applyAlignment="1">
      <alignment horizontal="center" vertical="center"/>
    </xf>
    <xf numFmtId="10" fontId="56" fillId="8" borderId="1" xfId="0" applyNumberFormat="1" applyFont="1" applyFill="1" applyBorder="1" applyAlignment="1">
      <alignment horizontal="center" vertical="center"/>
    </xf>
    <xf numFmtId="10" fontId="56" fillId="11" borderId="0" xfId="4" applyNumberFormat="1" applyFont="1" applyFill="1" applyAlignment="1" applyProtection="1">
      <alignment horizontal="right"/>
    </xf>
    <xf numFmtId="10" fontId="56" fillId="11" borderId="16" xfId="4" applyNumberFormat="1" applyFont="1" applyFill="1" applyBorder="1" applyAlignment="1" applyProtection="1">
      <alignment horizontal="right"/>
    </xf>
    <xf numFmtId="0" fontId="42" fillId="8" borderId="3" xfId="0" applyFont="1" applyFill="1" applyBorder="1" applyAlignment="1">
      <alignment horizontal="right"/>
    </xf>
    <xf numFmtId="0" fontId="52" fillId="8" borderId="16" xfId="0" applyFont="1" applyFill="1" applyBorder="1"/>
    <xf numFmtId="10" fontId="52" fillId="8" borderId="0" xfId="0" applyNumberFormat="1" applyFont="1" applyFill="1"/>
    <xf numFmtId="37" fontId="52" fillId="8" borderId="0" xfId="1" applyNumberFormat="1" applyFont="1" applyFill="1" applyBorder="1" applyProtection="1"/>
    <xf numFmtId="37" fontId="52" fillId="8" borderId="17" xfId="1" applyNumberFormat="1" applyFont="1" applyFill="1" applyBorder="1" applyProtection="1"/>
    <xf numFmtId="49" fontId="52" fillId="8" borderId="1" xfId="1" applyNumberFormat="1" applyFont="1" applyFill="1" applyBorder="1" applyAlignment="1" applyProtection="1">
      <alignment horizontal="center"/>
    </xf>
    <xf numFmtId="49" fontId="42" fillId="4" borderId="1" xfId="0" applyNumberFormat="1" applyFont="1" applyFill="1" applyBorder="1" applyAlignment="1">
      <alignment horizontal="center" vertical="center" wrapText="1"/>
    </xf>
    <xf numFmtId="0" fontId="42" fillId="4" borderId="1" xfId="0" applyFont="1" applyFill="1" applyBorder="1" applyAlignment="1">
      <alignment horizontal="center" vertical="center" wrapText="1"/>
    </xf>
    <xf numFmtId="0" fontId="42" fillId="4" borderId="1" xfId="0" applyFont="1" applyFill="1" applyBorder="1" applyAlignment="1">
      <alignment horizontal="center" vertical="center"/>
    </xf>
    <xf numFmtId="0" fontId="51" fillId="4" borderId="1" xfId="0" applyFont="1" applyFill="1" applyBorder="1" applyAlignment="1">
      <alignment horizontal="left" vertical="center" wrapText="1"/>
    </xf>
    <xf numFmtId="0" fontId="51" fillId="0" borderId="1" xfId="0" applyFont="1" applyBorder="1" applyAlignment="1">
      <alignment horizontal="left" vertical="center" wrapText="1"/>
    </xf>
    <xf numFmtId="49" fontId="51" fillId="4" borderId="1" xfId="0" applyNumberFormat="1" applyFont="1" applyFill="1" applyBorder="1" applyAlignment="1">
      <alignment horizontal="center" vertical="center"/>
    </xf>
    <xf numFmtId="0" fontId="70" fillId="8" borderId="0" xfId="0" applyFont="1" applyFill="1" applyAlignment="1">
      <alignment horizontal="right"/>
    </xf>
    <xf numFmtId="0" fontId="35" fillId="8" borderId="16" xfId="0" applyFont="1" applyFill="1" applyBorder="1"/>
    <xf numFmtId="0" fontId="35" fillId="11" borderId="16" xfId="0" applyFont="1" applyFill="1" applyBorder="1"/>
    <xf numFmtId="170" fontId="35" fillId="11" borderId="5" xfId="0" applyNumberFormat="1" applyFont="1" applyFill="1" applyBorder="1"/>
    <xf numFmtId="0" fontId="35" fillId="8" borderId="9" xfId="0" applyFont="1" applyFill="1" applyBorder="1"/>
    <xf numFmtId="3" fontId="32" fillId="8" borderId="18" xfId="0" applyNumberFormat="1" applyFont="1" applyFill="1" applyBorder="1" applyAlignment="1">
      <alignment horizontal="right"/>
    </xf>
    <xf numFmtId="10" fontId="32" fillId="8" borderId="18" xfId="0" applyNumberFormat="1" applyFont="1" applyFill="1" applyBorder="1" applyAlignment="1">
      <alignment horizontal="right"/>
    </xf>
    <xf numFmtId="37" fontId="32" fillId="8" borderId="18" xfId="1" applyNumberFormat="1" applyFont="1" applyFill="1" applyBorder="1" applyAlignment="1" applyProtection="1">
      <alignment horizontal="right"/>
    </xf>
    <xf numFmtId="3" fontId="32" fillId="8" borderId="0" xfId="0" applyNumberFormat="1" applyFont="1" applyFill="1" applyAlignment="1">
      <alignment horizontal="right"/>
    </xf>
    <xf numFmtId="10" fontId="32" fillId="8" borderId="0" xfId="0" applyNumberFormat="1" applyFont="1" applyFill="1" applyAlignment="1">
      <alignment horizontal="right"/>
    </xf>
    <xf numFmtId="37" fontId="32" fillId="8" borderId="0" xfId="1" applyNumberFormat="1" applyFont="1" applyFill="1" applyBorder="1" applyAlignment="1" applyProtection="1">
      <alignment horizontal="right"/>
    </xf>
    <xf numFmtId="10" fontId="36" fillId="8" borderId="0" xfId="0" applyNumberFormat="1" applyFont="1" applyFill="1" applyAlignment="1">
      <alignment horizontal="right"/>
    </xf>
    <xf numFmtId="3" fontId="32" fillId="8" borderId="10" xfId="0" applyNumberFormat="1" applyFont="1" applyFill="1" applyBorder="1" applyAlignment="1">
      <alignment horizontal="right"/>
    </xf>
    <xf numFmtId="10" fontId="32" fillId="8" borderId="10" xfId="0" applyNumberFormat="1" applyFont="1" applyFill="1" applyBorder="1" applyAlignment="1">
      <alignment horizontal="right"/>
    </xf>
    <xf numFmtId="37" fontId="32" fillId="8" borderId="10" xfId="1" quotePrefix="1" applyNumberFormat="1" applyFont="1" applyFill="1" applyBorder="1" applyAlignment="1" applyProtection="1">
      <alignment horizontal="right" vertical="center" wrapText="1"/>
    </xf>
    <xf numFmtId="49" fontId="34" fillId="8" borderId="16" xfId="0" applyNumberFormat="1" applyFont="1" applyFill="1" applyBorder="1" applyAlignment="1">
      <alignment horizontal="center"/>
    </xf>
    <xf numFmtId="49" fontId="34" fillId="8" borderId="16" xfId="0" applyNumberFormat="1" applyFont="1" applyFill="1" applyBorder="1" applyAlignment="1">
      <alignment horizontal="centerContinuous"/>
    </xf>
    <xf numFmtId="49" fontId="34" fillId="8" borderId="20" xfId="1" applyNumberFormat="1" applyFont="1" applyFill="1" applyBorder="1" applyAlignment="1" applyProtection="1">
      <alignment horizontal="center"/>
    </xf>
    <xf numFmtId="49" fontId="34" fillId="8" borderId="20" xfId="0" applyNumberFormat="1" applyFont="1" applyFill="1" applyBorder="1" applyAlignment="1">
      <alignment horizontal="center"/>
    </xf>
    <xf numFmtId="49" fontId="34" fillId="8" borderId="0" xfId="0" applyNumberFormat="1" applyFont="1" applyFill="1" applyAlignment="1">
      <alignment horizontal="right"/>
    </xf>
    <xf numFmtId="49" fontId="34" fillId="8" borderId="0" xfId="1" applyNumberFormat="1" applyFont="1" applyFill="1" applyBorder="1" applyAlignment="1" applyProtection="1">
      <alignment horizontal="right"/>
    </xf>
    <xf numFmtId="169" fontId="36" fillId="11" borderId="1" xfId="0" applyNumberFormat="1" applyFont="1" applyFill="1" applyBorder="1"/>
    <xf numFmtId="3" fontId="36" fillId="11" borderId="0" xfId="0" applyNumberFormat="1" applyFont="1" applyFill="1" applyAlignment="1">
      <alignment horizontal="right"/>
    </xf>
    <xf numFmtId="10" fontId="36" fillId="11" borderId="0" xfId="0" applyNumberFormat="1" applyFont="1" applyFill="1" applyAlignment="1">
      <alignment horizontal="right"/>
    </xf>
    <xf numFmtId="37" fontId="36" fillId="11" borderId="0" xfId="1" applyNumberFormat="1" applyFont="1" applyFill="1" applyBorder="1" applyAlignment="1" applyProtection="1">
      <alignment horizontal="right"/>
    </xf>
    <xf numFmtId="10" fontId="36" fillId="11" borderId="1" xfId="4" applyNumberFormat="1" applyFont="1" applyFill="1" applyBorder="1" applyProtection="1"/>
    <xf numFmtId="3" fontId="60" fillId="11" borderId="0" xfId="0" applyNumberFormat="1" applyFont="1" applyFill="1" applyAlignment="1">
      <alignment horizontal="right"/>
    </xf>
    <xf numFmtId="10" fontId="60" fillId="11" borderId="0" xfId="0" applyNumberFormat="1" applyFont="1" applyFill="1" applyAlignment="1">
      <alignment horizontal="right"/>
    </xf>
    <xf numFmtId="37" fontId="60" fillId="11" borderId="0" xfId="1" applyNumberFormat="1" applyFont="1" applyFill="1" applyBorder="1" applyAlignment="1" applyProtection="1">
      <alignment horizontal="right"/>
    </xf>
    <xf numFmtId="37" fontId="52" fillId="8" borderId="0" xfId="1" applyNumberFormat="1" applyFont="1" applyFill="1" applyBorder="1" applyAlignment="1" applyProtection="1">
      <alignment horizontal="right"/>
    </xf>
    <xf numFmtId="10" fontId="52" fillId="8" borderId="15" xfId="4" applyNumberFormat="1" applyFont="1" applyFill="1" applyBorder="1" applyProtection="1"/>
    <xf numFmtId="0" fontId="62" fillId="0" borderId="0" xfId="0" applyFont="1" applyAlignment="1">
      <alignment horizontal="center"/>
    </xf>
    <xf numFmtId="3" fontId="51" fillId="0" borderId="0" xfId="0" applyNumberFormat="1" applyFont="1" applyAlignment="1">
      <alignment horizontal="right"/>
    </xf>
    <xf numFmtId="10" fontId="51" fillId="0" borderId="0" xfId="0" applyNumberFormat="1" applyFont="1" applyAlignment="1">
      <alignment horizontal="right"/>
    </xf>
    <xf numFmtId="0" fontId="42" fillId="0" borderId="0" xfId="0" applyFont="1" applyAlignment="1">
      <alignment horizontal="center"/>
    </xf>
    <xf numFmtId="1" fontId="62" fillId="0" borderId="0" xfId="0" applyNumberFormat="1" applyFont="1" applyAlignment="1">
      <alignment horizontal="left"/>
    </xf>
    <xf numFmtId="14" fontId="62" fillId="0" borderId="0" xfId="0" applyNumberFormat="1" applyFont="1" applyAlignment="1">
      <alignment horizontal="left"/>
    </xf>
    <xf numFmtId="14" fontId="73" fillId="0" borderId="0" xfId="0" applyNumberFormat="1" applyFont="1" applyAlignment="1">
      <alignment horizontal="center"/>
    </xf>
    <xf numFmtId="14" fontId="62" fillId="0" borderId="0" xfId="0" applyNumberFormat="1" applyFont="1" applyAlignment="1">
      <alignment horizontal="center"/>
    </xf>
    <xf numFmtId="10" fontId="33" fillId="5" borderId="0" xfId="0" applyNumberFormat="1" applyFont="1" applyFill="1"/>
    <xf numFmtId="37" fontId="33" fillId="5" borderId="0" xfId="1" applyNumberFormat="1" applyFont="1" applyFill="1" applyProtection="1"/>
    <xf numFmtId="49" fontId="30" fillId="0" borderId="1" xfId="0" applyNumberFormat="1" applyFont="1" applyBorder="1"/>
    <xf numFmtId="10" fontId="56" fillId="5" borderId="1" xfId="0" applyNumberFormat="1" applyFont="1" applyFill="1" applyBorder="1" applyAlignment="1">
      <alignment horizontal="center"/>
    </xf>
    <xf numFmtId="49" fontId="33" fillId="5" borderId="1" xfId="0" applyNumberFormat="1" applyFont="1" applyFill="1" applyBorder="1" applyAlignment="1">
      <alignment horizontal="center" vertical="center" wrapText="1"/>
    </xf>
    <xf numFmtId="43" fontId="54" fillId="0" borderId="1" xfId="1" applyFont="1" applyBorder="1" applyAlignment="1" applyProtection="1">
      <alignment horizontal="left" vertical="center"/>
    </xf>
    <xf numFmtId="44" fontId="33" fillId="8" borderId="0" xfId="2" applyFont="1" applyFill="1" applyProtection="1">
      <protection locked="0"/>
    </xf>
    <xf numFmtId="0" fontId="0" fillId="0" borderId="0" xfId="0" applyProtection="1">
      <protection locked="0"/>
    </xf>
    <xf numFmtId="0" fontId="33" fillId="0" borderId="0" xfId="0" applyFont="1" applyProtection="1">
      <protection locked="0"/>
    </xf>
    <xf numFmtId="0" fontId="33" fillId="0" borderId="0" xfId="0" applyFont="1" applyAlignment="1" applyProtection="1">
      <alignment horizontal="right" vertical="top"/>
      <protection locked="0"/>
    </xf>
    <xf numFmtId="44" fontId="33" fillId="0" borderId="0" xfId="2" applyFont="1" applyProtection="1">
      <protection locked="0"/>
    </xf>
    <xf numFmtId="0" fontId="38" fillId="0" borderId="0" xfId="0" applyFont="1" applyProtection="1">
      <protection locked="0"/>
    </xf>
    <xf numFmtId="44" fontId="38" fillId="0" borderId="0" xfId="2" applyFont="1" applyProtection="1">
      <protection locked="0"/>
    </xf>
    <xf numFmtId="0" fontId="5" fillId="0" borderId="0" xfId="0" applyFont="1" applyProtection="1">
      <protection locked="0"/>
    </xf>
    <xf numFmtId="44" fontId="33" fillId="0" borderId="0" xfId="2" applyFont="1" applyFill="1" applyProtection="1">
      <protection locked="0"/>
    </xf>
    <xf numFmtId="165" fontId="33" fillId="0" borderId="0" xfId="1" applyNumberFormat="1" applyFont="1" applyBorder="1" applyAlignment="1" applyProtection="1">
      <alignment horizontal="left"/>
    </xf>
    <xf numFmtId="0" fontId="38" fillId="0" borderId="0" xfId="0" applyFont="1"/>
    <xf numFmtId="0" fontId="33" fillId="0" borderId="0" xfId="0" applyFont="1" applyAlignment="1">
      <alignment vertical="top"/>
    </xf>
    <xf numFmtId="44" fontId="33" fillId="0" borderId="0" xfId="2" applyFont="1" applyProtection="1"/>
    <xf numFmtId="0" fontId="33" fillId="0" borderId="0" xfId="0" applyFont="1" applyAlignment="1">
      <alignment horizontal="right" vertical="top"/>
    </xf>
    <xf numFmtId="44" fontId="38" fillId="0" borderId="0" xfId="2" applyFont="1" applyProtection="1"/>
    <xf numFmtId="0" fontId="71" fillId="8" borderId="0" xfId="0" applyFont="1" applyFill="1" applyAlignment="1" applyProtection="1">
      <alignment horizontal="center"/>
      <protection locked="0"/>
    </xf>
    <xf numFmtId="0" fontId="52" fillId="8" borderId="0" xfId="0" applyFont="1" applyFill="1" applyAlignment="1" applyProtection="1">
      <alignment horizontal="left"/>
      <protection locked="0"/>
    </xf>
    <xf numFmtId="0" fontId="70" fillId="8" borderId="1" xfId="0" applyFont="1" applyFill="1" applyBorder="1" applyAlignment="1" applyProtection="1">
      <alignment horizontal="center"/>
      <protection locked="0"/>
    </xf>
    <xf numFmtId="49" fontId="51" fillId="4" borderId="1" xfId="0" applyNumberFormat="1" applyFont="1" applyFill="1" applyBorder="1" applyAlignment="1">
      <alignment horizontal="center" vertical="center" wrapText="1"/>
    </xf>
    <xf numFmtId="0" fontId="51" fillId="4" borderId="1" xfId="0" applyFont="1" applyFill="1" applyBorder="1" applyAlignment="1">
      <alignment horizontal="center" vertical="center" wrapText="1"/>
    </xf>
    <xf numFmtId="0" fontId="56" fillId="8" borderId="0" xfId="0" applyFont="1" applyFill="1" applyAlignment="1">
      <alignment horizontal="center"/>
    </xf>
    <xf numFmtId="0" fontId="35" fillId="8" borderId="12" xfId="0" applyFont="1" applyFill="1" applyBorder="1" applyProtection="1">
      <protection locked="0"/>
    </xf>
    <xf numFmtId="0" fontId="35" fillId="8" borderId="11" xfId="0" applyFont="1" applyFill="1" applyBorder="1" applyProtection="1">
      <protection locked="0"/>
    </xf>
    <xf numFmtId="0" fontId="35" fillId="8" borderId="0" xfId="0" applyFont="1" applyFill="1" applyAlignment="1">
      <alignment vertical="center"/>
    </xf>
    <xf numFmtId="0" fontId="74" fillId="8" borderId="10" xfId="0" applyFont="1" applyFill="1" applyBorder="1" applyAlignment="1" applyProtection="1">
      <alignment horizontal="center"/>
      <protection locked="0"/>
    </xf>
    <xf numFmtId="0" fontId="56" fillId="8" borderId="0" xfId="0" applyFont="1" applyFill="1" applyAlignment="1">
      <alignment vertical="center"/>
    </xf>
    <xf numFmtId="0" fontId="71" fillId="8" borderId="6" xfId="0" applyFont="1" applyFill="1" applyBorder="1" applyAlignment="1" applyProtection="1">
      <alignment horizontal="left"/>
      <protection locked="0"/>
    </xf>
    <xf numFmtId="0" fontId="42" fillId="0" borderId="10" xfId="0" applyFont="1" applyBorder="1" applyAlignment="1">
      <alignment horizontal="right"/>
    </xf>
    <xf numFmtId="0" fontId="42" fillId="0" borderId="18" xfId="0" applyFont="1" applyBorder="1" applyAlignment="1">
      <alignment horizontal="right"/>
    </xf>
    <xf numFmtId="14" fontId="62" fillId="0" borderId="10" xfId="0" applyNumberFormat="1" applyFont="1" applyBorder="1" applyAlignment="1">
      <alignment horizontal="center"/>
    </xf>
    <xf numFmtId="0" fontId="62" fillId="0" borderId="10" xfId="0" applyFont="1" applyBorder="1" applyAlignment="1">
      <alignment horizontal="center"/>
    </xf>
    <xf numFmtId="10" fontId="53" fillId="8" borderId="1" xfId="0" applyNumberFormat="1" applyFont="1" applyFill="1" applyBorder="1" applyAlignment="1">
      <alignment horizontal="center" vertical="center"/>
    </xf>
    <xf numFmtId="14" fontId="62" fillId="8" borderId="3" xfId="0" applyNumberFormat="1" applyFont="1" applyFill="1" applyBorder="1" applyAlignment="1">
      <alignment horizontal="center"/>
    </xf>
    <xf numFmtId="0" fontId="53" fillId="0" borderId="1" xfId="0" applyFont="1" applyBorder="1" applyAlignment="1">
      <alignment horizontal="right" vertical="center" wrapText="1"/>
    </xf>
    <xf numFmtId="49" fontId="33" fillId="5" borderId="1" xfId="0" applyNumberFormat="1" applyFont="1" applyFill="1" applyBorder="1" applyAlignment="1">
      <alignment horizontal="center"/>
    </xf>
    <xf numFmtId="0" fontId="73" fillId="0" borderId="0" xfId="0" applyFont="1" applyAlignment="1">
      <alignment horizontal="left"/>
    </xf>
    <xf numFmtId="49" fontId="33" fillId="5" borderId="1" xfId="1" applyNumberFormat="1" applyFont="1" applyFill="1" applyBorder="1" applyAlignment="1" applyProtection="1">
      <alignment horizontal="center"/>
    </xf>
    <xf numFmtId="43" fontId="54" fillId="0" borderId="29" xfId="1" applyFont="1" applyBorder="1" applyAlignment="1" applyProtection="1">
      <alignment horizontal="center" vertical="center"/>
    </xf>
    <xf numFmtId="7" fontId="35" fillId="11" borderId="1" xfId="2" applyNumberFormat="1" applyFont="1" applyFill="1" applyBorder="1" applyAlignment="1" applyProtection="1"/>
    <xf numFmtId="0" fontId="34" fillId="8" borderId="0" xfId="0" quotePrefix="1" applyFont="1" applyFill="1" applyAlignment="1">
      <alignment horizontal="center"/>
    </xf>
    <xf numFmtId="0" fontId="56" fillId="8" borderId="0" xfId="0" applyFont="1" applyFill="1" applyAlignment="1">
      <alignment horizontal="right"/>
    </xf>
    <xf numFmtId="0" fontId="35" fillId="8" borderId="3" xfId="0" applyFont="1" applyFill="1" applyBorder="1" applyProtection="1">
      <protection locked="0"/>
    </xf>
    <xf numFmtId="0" fontId="37" fillId="4" borderId="0" xfId="0" applyFont="1" applyFill="1" applyAlignment="1">
      <alignment horizontal="center" vertical="center" wrapText="1"/>
    </xf>
    <xf numFmtId="0" fontId="41" fillId="5" borderId="0" xfId="0" applyFont="1" applyFill="1" applyAlignment="1">
      <alignment horizontal="center" vertical="center" wrapText="1"/>
    </xf>
    <xf numFmtId="49" fontId="51" fillId="4" borderId="1" xfId="0" applyNumberFormat="1" applyFont="1" applyFill="1" applyBorder="1" applyAlignment="1">
      <alignment horizontal="center" vertical="center" wrapText="1"/>
    </xf>
    <xf numFmtId="0" fontId="51" fillId="4" borderId="1" xfId="0" applyFont="1" applyFill="1" applyBorder="1" applyAlignment="1">
      <alignment horizontal="center" vertical="center" wrapText="1"/>
    </xf>
    <xf numFmtId="49" fontId="51" fillId="5" borderId="29" xfId="0" applyNumberFormat="1" applyFont="1" applyFill="1" applyBorder="1" applyAlignment="1">
      <alignment horizontal="center" vertical="center" wrapText="1"/>
    </xf>
    <xf numFmtId="49" fontId="51" fillId="5" borderId="20" xfId="0" applyNumberFormat="1" applyFont="1" applyFill="1" applyBorder="1" applyAlignment="1">
      <alignment horizontal="center" vertical="center" wrapText="1"/>
    </xf>
    <xf numFmtId="49" fontId="51" fillId="5" borderId="31" xfId="0" applyNumberFormat="1" applyFont="1" applyFill="1" applyBorder="1" applyAlignment="1">
      <alignment horizontal="center" vertical="center" wrapText="1"/>
    </xf>
    <xf numFmtId="0" fontId="51" fillId="5" borderId="29" xfId="0" applyFont="1" applyFill="1" applyBorder="1" applyAlignment="1">
      <alignment horizontal="center" vertical="center" wrapText="1"/>
    </xf>
    <xf numFmtId="0" fontId="51" fillId="5" borderId="20" xfId="0" applyFont="1" applyFill="1" applyBorder="1" applyAlignment="1">
      <alignment horizontal="center" vertical="center" wrapText="1"/>
    </xf>
    <xf numFmtId="0" fontId="51" fillId="5" borderId="31" xfId="0" applyFont="1" applyFill="1" applyBorder="1" applyAlignment="1">
      <alignment horizontal="center" vertical="center" wrapText="1"/>
    </xf>
    <xf numFmtId="49" fontId="51" fillId="4" borderId="29" xfId="0" applyNumberFormat="1" applyFont="1" applyFill="1" applyBorder="1" applyAlignment="1">
      <alignment horizontal="center" vertical="center" wrapText="1"/>
    </xf>
    <xf numFmtId="49" fontId="51" fillId="4" borderId="31" xfId="0" applyNumberFormat="1" applyFont="1" applyFill="1" applyBorder="1" applyAlignment="1">
      <alignment horizontal="center" vertical="center" wrapText="1"/>
    </xf>
    <xf numFmtId="49" fontId="51" fillId="5" borderId="1" xfId="0" applyNumberFormat="1" applyFont="1" applyFill="1" applyBorder="1" applyAlignment="1">
      <alignment horizontal="center" vertical="center" wrapText="1"/>
    </xf>
    <xf numFmtId="0" fontId="51" fillId="5" borderId="1" xfId="0" applyFont="1" applyFill="1" applyBorder="1" applyAlignment="1">
      <alignment horizontal="center" vertical="center" wrapText="1"/>
    </xf>
    <xf numFmtId="49" fontId="51" fillId="4" borderId="29" xfId="0" applyNumberFormat="1" applyFont="1" applyFill="1" applyBorder="1" applyAlignment="1">
      <alignment horizontal="center" vertical="center"/>
    </xf>
    <xf numFmtId="49" fontId="51" fillId="4" borderId="20" xfId="0" applyNumberFormat="1" applyFont="1" applyFill="1" applyBorder="1" applyAlignment="1">
      <alignment horizontal="center" vertical="center"/>
    </xf>
    <xf numFmtId="49" fontId="51" fillId="4" borderId="31" xfId="0" applyNumberFormat="1" applyFont="1" applyFill="1" applyBorder="1" applyAlignment="1">
      <alignment horizontal="center" vertical="center"/>
    </xf>
    <xf numFmtId="0" fontId="51" fillId="4" borderId="29" xfId="0" applyFont="1" applyFill="1" applyBorder="1" applyAlignment="1">
      <alignment horizontal="center" vertical="center" wrapText="1"/>
    </xf>
    <xf numFmtId="0" fontId="51" fillId="4" borderId="20" xfId="0" applyFont="1" applyFill="1" applyBorder="1" applyAlignment="1">
      <alignment horizontal="center" vertical="center" wrapText="1"/>
    </xf>
    <xf numFmtId="0" fontId="51" fillId="4" borderId="31" xfId="0" applyFont="1" applyFill="1" applyBorder="1" applyAlignment="1">
      <alignment horizontal="center" vertical="center" wrapText="1"/>
    </xf>
    <xf numFmtId="0" fontId="52" fillId="8" borderId="5" xfId="0" applyFont="1" applyFill="1" applyBorder="1" applyAlignment="1" applyProtection="1">
      <alignment horizontal="left"/>
      <protection locked="0"/>
    </xf>
    <xf numFmtId="0" fontId="52" fillId="8" borderId="6" xfId="0" applyFont="1" applyFill="1" applyBorder="1" applyAlignment="1" applyProtection="1">
      <alignment horizontal="left"/>
      <protection locked="0"/>
    </xf>
    <xf numFmtId="0" fontId="52" fillId="8" borderId="8" xfId="0" applyFont="1" applyFill="1" applyBorder="1" applyAlignment="1" applyProtection="1">
      <alignment horizontal="left"/>
      <protection locked="0"/>
    </xf>
    <xf numFmtId="0" fontId="56" fillId="8" borderId="0" xfId="0" applyFont="1" applyFill="1" applyAlignment="1">
      <alignment horizontal="center"/>
    </xf>
    <xf numFmtId="0" fontId="35" fillId="8" borderId="6" xfId="0" applyFont="1" applyFill="1" applyBorder="1" applyProtection="1">
      <protection locked="0"/>
    </xf>
    <xf numFmtId="0" fontId="35" fillId="8" borderId="12" xfId="0" applyFont="1" applyFill="1" applyBorder="1" applyProtection="1">
      <protection locked="0"/>
    </xf>
    <xf numFmtId="0" fontId="35" fillId="8" borderId="5" xfId="0" applyFont="1" applyFill="1" applyBorder="1" applyAlignment="1">
      <alignment horizontal="left"/>
    </xf>
    <xf numFmtId="0" fontId="35" fillId="8" borderId="6" xfId="0" applyFont="1" applyFill="1" applyBorder="1" applyAlignment="1">
      <alignment horizontal="left"/>
    </xf>
    <xf numFmtId="0" fontId="35" fillId="8" borderId="8" xfId="0" applyFont="1" applyFill="1" applyBorder="1" applyAlignment="1">
      <alignment horizontal="left"/>
    </xf>
    <xf numFmtId="0" fontId="39" fillId="8" borderId="32" xfId="0" applyFont="1" applyFill="1" applyBorder="1" applyAlignment="1">
      <alignment horizontal="center"/>
    </xf>
    <xf numFmtId="0" fontId="39" fillId="8" borderId="18" xfId="0" applyFont="1" applyFill="1" applyBorder="1" applyAlignment="1">
      <alignment horizontal="center"/>
    </xf>
    <xf numFmtId="0" fontId="39" fillId="8" borderId="33" xfId="0" applyFont="1" applyFill="1" applyBorder="1" applyAlignment="1">
      <alignment horizontal="center"/>
    </xf>
    <xf numFmtId="0" fontId="35" fillId="8" borderId="13" xfId="0" applyFont="1" applyFill="1" applyBorder="1" applyAlignment="1">
      <alignment horizontal="center"/>
    </xf>
    <xf numFmtId="0" fontId="35" fillId="8" borderId="10" xfId="0" applyFont="1" applyFill="1" applyBorder="1" applyAlignment="1">
      <alignment horizontal="center"/>
    </xf>
    <xf numFmtId="0" fontId="3" fillId="8" borderId="10" xfId="3" applyFill="1" applyBorder="1" applyAlignment="1" applyProtection="1">
      <protection locked="0"/>
    </xf>
    <xf numFmtId="0" fontId="29" fillId="8" borderId="14" xfId="0" applyFont="1" applyFill="1" applyBorder="1" applyProtection="1">
      <protection locked="0"/>
    </xf>
    <xf numFmtId="0" fontId="35" fillId="8" borderId="3" xfId="0" applyFont="1" applyFill="1" applyBorder="1" applyProtection="1">
      <protection locked="0"/>
    </xf>
    <xf numFmtId="0" fontId="35" fillId="8" borderId="11" xfId="0" applyFont="1" applyFill="1" applyBorder="1" applyProtection="1">
      <protection locked="0"/>
    </xf>
    <xf numFmtId="0" fontId="35" fillId="8" borderId="0" xfId="0" applyFont="1" applyFill="1" applyAlignment="1">
      <alignment vertical="center"/>
    </xf>
    <xf numFmtId="0" fontId="74" fillId="8" borderId="10" xfId="0" applyFont="1" applyFill="1" applyBorder="1" applyAlignment="1" applyProtection="1">
      <alignment horizontal="center"/>
      <protection locked="0"/>
    </xf>
    <xf numFmtId="0" fontId="40" fillId="8" borderId="32" xfId="0" applyFont="1" applyFill="1" applyBorder="1" applyAlignment="1">
      <alignment horizontal="center" vertical="center"/>
    </xf>
    <xf numFmtId="0" fontId="40" fillId="8" borderId="18" xfId="0" applyFont="1" applyFill="1" applyBorder="1" applyAlignment="1">
      <alignment horizontal="center" vertical="center"/>
    </xf>
    <xf numFmtId="0" fontId="40" fillId="8" borderId="33" xfId="0" applyFont="1" applyFill="1" applyBorder="1" applyAlignment="1">
      <alignment horizontal="center" vertical="center"/>
    </xf>
    <xf numFmtId="0" fontId="75" fillId="8" borderId="18" xfId="0" applyFont="1" applyFill="1" applyBorder="1" applyAlignment="1" applyProtection="1">
      <alignment horizontal="center"/>
      <protection locked="0"/>
    </xf>
    <xf numFmtId="0" fontId="37" fillId="8" borderId="0" xfId="0" applyFont="1" applyFill="1" applyAlignment="1">
      <alignment horizontal="center"/>
    </xf>
    <xf numFmtId="0" fontId="56" fillId="8" borderId="0" xfId="0" applyFont="1" applyFill="1" applyAlignment="1">
      <alignment vertical="center"/>
    </xf>
    <xf numFmtId="0" fontId="71" fillId="8" borderId="6" xfId="0" applyFont="1" applyFill="1" applyBorder="1" applyAlignment="1" applyProtection="1">
      <alignment horizontal="left"/>
      <protection locked="0"/>
    </xf>
    <xf numFmtId="0" fontId="71" fillId="8" borderId="3" xfId="0" applyFont="1" applyFill="1" applyBorder="1" applyAlignment="1" applyProtection="1">
      <alignment horizontal="left"/>
      <protection locked="0"/>
    </xf>
    <xf numFmtId="2" fontId="56" fillId="8" borderId="38" xfId="1" applyNumberFormat="1" applyFont="1" applyFill="1" applyBorder="1" applyAlignment="1" applyProtection="1">
      <alignment horizontal="center" vertical="center" wrapText="1"/>
    </xf>
    <xf numFmtId="2" fontId="56" fillId="8" borderId="20" xfId="1" applyNumberFormat="1" applyFont="1" applyFill="1" applyBorder="1" applyAlignment="1" applyProtection="1">
      <alignment horizontal="center"/>
    </xf>
    <xf numFmtId="2" fontId="56" fillId="8" borderId="19" xfId="1" applyNumberFormat="1" applyFont="1" applyFill="1" applyBorder="1" applyAlignment="1" applyProtection="1">
      <alignment horizontal="center"/>
    </xf>
    <xf numFmtId="0" fontId="42" fillId="0" borderId="13" xfId="0" applyFont="1" applyBorder="1" applyAlignment="1">
      <alignment horizontal="right"/>
    </xf>
    <xf numFmtId="0" fontId="42" fillId="0" borderId="10" xfId="0" applyFont="1" applyBorder="1" applyAlignment="1">
      <alignment horizontal="right"/>
    </xf>
    <xf numFmtId="0" fontId="42" fillId="0" borderId="32" xfId="0" applyFont="1" applyBorder="1" applyAlignment="1">
      <alignment horizontal="right"/>
    </xf>
    <xf numFmtId="0" fontId="42" fillId="0" borderId="18" xfId="0" applyFont="1" applyBorder="1" applyAlignment="1">
      <alignment horizontal="right"/>
    </xf>
    <xf numFmtId="37" fontId="73" fillId="0" borderId="18" xfId="0" applyNumberFormat="1" applyFont="1" applyBorder="1" applyAlignment="1">
      <alignment horizontal="center"/>
    </xf>
    <xf numFmtId="0" fontId="73" fillId="0" borderId="18" xfId="0" applyFont="1" applyBorder="1" applyAlignment="1">
      <alignment horizontal="center"/>
    </xf>
    <xf numFmtId="0" fontId="73" fillId="0" borderId="33" xfId="0" applyFont="1" applyBorder="1" applyAlignment="1">
      <alignment horizontal="center"/>
    </xf>
    <xf numFmtId="0" fontId="73" fillId="0" borderId="10" xfId="0" applyFont="1" applyBorder="1" applyAlignment="1">
      <alignment horizontal="center"/>
    </xf>
    <xf numFmtId="0" fontId="73" fillId="0" borderId="14" xfId="0" applyFont="1" applyBorder="1" applyAlignment="1">
      <alignment horizontal="center"/>
    </xf>
    <xf numFmtId="14" fontId="62" fillId="0" borderId="10" xfId="0" applyNumberFormat="1" applyFont="1" applyBorder="1" applyAlignment="1">
      <alignment horizontal="center"/>
    </xf>
    <xf numFmtId="0" fontId="62" fillId="0" borderId="10" xfId="0" applyFont="1" applyBorder="1" applyAlignment="1">
      <alignment horizontal="center"/>
    </xf>
    <xf numFmtId="2" fontId="53" fillId="8" borderId="34" xfId="1" applyNumberFormat="1" applyFont="1" applyFill="1" applyBorder="1" applyAlignment="1" applyProtection="1">
      <alignment horizontal="right"/>
    </xf>
    <xf numFmtId="0" fontId="57" fillId="8" borderId="34" xfId="0" applyFont="1" applyFill="1" applyBorder="1"/>
    <xf numFmtId="0" fontId="57" fillId="8" borderId="35" xfId="0" applyFont="1" applyFill="1" applyBorder="1"/>
    <xf numFmtId="0" fontId="56" fillId="8" borderId="32" xfId="0" applyFont="1" applyFill="1" applyBorder="1" applyAlignment="1">
      <alignment vertical="center" wrapText="1"/>
    </xf>
    <xf numFmtId="0" fontId="56" fillId="8" borderId="36" xfId="0" applyFont="1" applyFill="1" applyBorder="1" applyAlignment="1">
      <alignment vertical="center" wrapText="1"/>
    </xf>
    <xf numFmtId="0" fontId="56" fillId="8" borderId="9" xfId="0" applyFont="1" applyFill="1" applyBorder="1" applyAlignment="1">
      <alignment vertical="center" wrapText="1"/>
    </xf>
    <xf numFmtId="0" fontId="56" fillId="8" borderId="17" xfId="0" applyFont="1" applyFill="1" applyBorder="1" applyAlignment="1">
      <alignment vertical="center" wrapText="1"/>
    </xf>
    <xf numFmtId="0" fontId="56" fillId="8" borderId="13" xfId="0" applyFont="1" applyFill="1" applyBorder="1" applyAlignment="1">
      <alignment vertical="center" wrapText="1"/>
    </xf>
    <xf numFmtId="0" fontId="56" fillId="8" borderId="37" xfId="0" applyFont="1" applyFill="1" applyBorder="1" applyAlignment="1">
      <alignment vertical="center" wrapText="1"/>
    </xf>
    <xf numFmtId="49" fontId="53" fillId="12" borderId="32" xfId="2" applyNumberFormat="1" applyFont="1" applyFill="1" applyBorder="1" applyAlignment="1" applyProtection="1">
      <alignment horizontal="center" vertical="center" wrapText="1"/>
    </xf>
    <xf numFmtId="49" fontId="53" fillId="12" borderId="18" xfId="2" applyNumberFormat="1" applyFont="1" applyFill="1" applyBorder="1" applyAlignment="1" applyProtection="1">
      <alignment horizontal="center" vertical="center" wrapText="1"/>
    </xf>
    <xf numFmtId="49" fontId="53" fillId="12" borderId="33" xfId="2" applyNumberFormat="1" applyFont="1" applyFill="1" applyBorder="1" applyAlignment="1" applyProtection="1">
      <alignment horizontal="center" vertical="center" wrapText="1"/>
    </xf>
    <xf numFmtId="165" fontId="53" fillId="8" borderId="24" xfId="1" applyNumberFormat="1" applyFont="1" applyFill="1" applyBorder="1" applyAlignment="1" applyProtection="1">
      <alignment horizontal="right" wrapText="1"/>
    </xf>
    <xf numFmtId="0" fontId="53" fillId="8" borderId="6" xfId="0" applyFont="1" applyFill="1" applyBorder="1" applyAlignment="1">
      <alignment horizontal="right" wrapText="1"/>
    </xf>
    <xf numFmtId="0" fontId="53" fillId="8" borderId="8" xfId="0" applyFont="1" applyFill="1" applyBorder="1" applyAlignment="1">
      <alignment horizontal="right" wrapText="1"/>
    </xf>
    <xf numFmtId="0" fontId="41" fillId="8" borderId="0" xfId="0" applyFont="1" applyFill="1"/>
    <xf numFmtId="10" fontId="43" fillId="8" borderId="0" xfId="0" applyNumberFormat="1" applyFont="1" applyFill="1" applyAlignment="1">
      <alignment horizontal="center"/>
    </xf>
    <xf numFmtId="0" fontId="44" fillId="8" borderId="0" xfId="0" applyFont="1" applyFill="1" applyAlignment="1">
      <alignment horizontal="center"/>
    </xf>
    <xf numFmtId="0" fontId="56" fillId="8" borderId="38" xfId="0" applyFont="1" applyFill="1" applyBorder="1" applyAlignment="1">
      <alignment vertical="center" wrapText="1"/>
    </xf>
    <xf numFmtId="0" fontId="56" fillId="8" borderId="20" xfId="0" applyFont="1" applyFill="1" applyBorder="1" applyAlignment="1">
      <alignment vertical="center" wrapText="1"/>
    </xf>
    <xf numFmtId="0" fontId="56" fillId="8" borderId="19" xfId="0" applyFont="1" applyFill="1" applyBorder="1" applyAlignment="1">
      <alignment vertical="center" wrapText="1"/>
    </xf>
    <xf numFmtId="0" fontId="56" fillId="8" borderId="39" xfId="0" applyFont="1" applyFill="1" applyBorder="1" applyAlignment="1">
      <alignment horizontal="center" vertical="center" textRotation="90" wrapText="1"/>
    </xf>
    <xf numFmtId="0" fontId="56" fillId="8" borderId="40" xfId="0" applyFont="1" applyFill="1" applyBorder="1" applyAlignment="1">
      <alignment horizontal="center" vertical="center" textRotation="90" wrapText="1"/>
    </xf>
    <xf numFmtId="0" fontId="56" fillId="8" borderId="41" xfId="0" applyFont="1" applyFill="1" applyBorder="1" applyAlignment="1">
      <alignment horizontal="center" vertical="center" textRotation="90" wrapText="1"/>
    </xf>
    <xf numFmtId="0" fontId="31" fillId="0" borderId="0" xfId="0" applyFont="1" applyAlignment="1">
      <alignment horizontal="center"/>
    </xf>
    <xf numFmtId="10" fontId="59" fillId="8" borderId="38" xfId="0" applyNumberFormat="1" applyFont="1" applyFill="1" applyBorder="1" applyAlignment="1">
      <alignment horizontal="center" vertical="center" wrapText="1"/>
    </xf>
    <xf numFmtId="0" fontId="59" fillId="8" borderId="38" xfId="0" applyFont="1" applyFill="1" applyBorder="1" applyAlignment="1">
      <alignment horizontal="center"/>
    </xf>
    <xf numFmtId="0" fontId="59" fillId="8" borderId="31" xfId="0" applyFont="1" applyFill="1" applyBorder="1" applyAlignment="1">
      <alignment horizontal="center"/>
    </xf>
    <xf numFmtId="10" fontId="53" fillId="8" borderId="1" xfId="0" applyNumberFormat="1" applyFont="1" applyFill="1" applyBorder="1" applyAlignment="1">
      <alignment horizontal="center" vertical="center"/>
    </xf>
    <xf numFmtId="0" fontId="53" fillId="8" borderId="1" xfId="0" applyFont="1" applyFill="1" applyBorder="1" applyAlignment="1">
      <alignment horizontal="center" vertical="center"/>
    </xf>
    <xf numFmtId="0" fontId="56" fillId="8" borderId="20" xfId="0" applyFont="1" applyFill="1" applyBorder="1" applyAlignment="1">
      <alignment horizontal="center"/>
    </xf>
    <xf numFmtId="0" fontId="56" fillId="8" borderId="19" xfId="0" applyFont="1" applyFill="1" applyBorder="1" applyAlignment="1">
      <alignment horizontal="center"/>
    </xf>
    <xf numFmtId="171" fontId="56" fillId="8" borderId="38" xfId="1" applyNumberFormat="1" applyFont="1" applyFill="1" applyBorder="1" applyAlignment="1" applyProtection="1">
      <alignment horizontal="center" vertical="center" wrapText="1"/>
    </xf>
    <xf numFmtId="171" fontId="56" fillId="8" borderId="20" xfId="0" applyNumberFormat="1" applyFont="1" applyFill="1" applyBorder="1" applyAlignment="1">
      <alignment horizontal="center" vertical="center" wrapText="1"/>
    </xf>
    <xf numFmtId="171" fontId="56" fillId="8" borderId="19" xfId="0" applyNumberFormat="1" applyFont="1" applyFill="1" applyBorder="1" applyAlignment="1">
      <alignment horizontal="center" vertical="center" wrapText="1"/>
    </xf>
    <xf numFmtId="3" fontId="56" fillId="8" borderId="38" xfId="1" applyNumberFormat="1" applyFont="1" applyFill="1" applyBorder="1" applyAlignment="1" applyProtection="1">
      <alignment horizontal="center" vertical="center" wrapText="1"/>
    </xf>
    <xf numFmtId="3" fontId="56" fillId="8" borderId="20" xfId="1" applyNumberFormat="1" applyFont="1" applyFill="1" applyBorder="1" applyAlignment="1" applyProtection="1">
      <alignment horizontal="center"/>
    </xf>
    <xf numFmtId="3" fontId="56" fillId="8" borderId="19" xfId="1" applyNumberFormat="1" applyFont="1" applyFill="1" applyBorder="1" applyAlignment="1" applyProtection="1">
      <alignment horizontal="center"/>
    </xf>
    <xf numFmtId="43" fontId="56" fillId="8" borderId="1" xfId="1" applyFont="1" applyFill="1" applyBorder="1" applyAlignment="1" applyProtection="1">
      <alignment horizontal="left"/>
    </xf>
    <xf numFmtId="0" fontId="56" fillId="8" borderId="1" xfId="0" applyFont="1" applyFill="1" applyBorder="1"/>
    <xf numFmtId="14" fontId="73" fillId="8" borderId="0" xfId="0" applyNumberFormat="1" applyFont="1" applyFill="1" applyAlignment="1">
      <alignment horizontal="center"/>
    </xf>
    <xf numFmtId="9" fontId="56" fillId="0" borderId="16" xfId="4" applyFont="1" applyFill="1" applyBorder="1" applyAlignment="1" applyProtection="1">
      <alignment horizontal="center"/>
    </xf>
    <xf numFmtId="9" fontId="56" fillId="0" borderId="0" xfId="4" applyFont="1" applyFill="1" applyAlignment="1" applyProtection="1">
      <alignment horizontal="center"/>
    </xf>
    <xf numFmtId="10" fontId="56" fillId="8" borderId="5" xfId="0" applyNumberFormat="1" applyFont="1" applyFill="1" applyBorder="1" applyAlignment="1">
      <alignment horizontal="center" vertical="center" wrapText="1"/>
    </xf>
    <xf numFmtId="10" fontId="56" fillId="8" borderId="8" xfId="0" applyNumberFormat="1" applyFont="1" applyFill="1" applyBorder="1" applyAlignment="1">
      <alignment horizontal="center" vertical="center" wrapText="1"/>
    </xf>
    <xf numFmtId="0" fontId="62" fillId="8" borderId="7" xfId="0" applyFont="1" applyFill="1" applyBorder="1" applyAlignment="1">
      <alignment horizontal="center" wrapText="1"/>
    </xf>
    <xf numFmtId="0" fontId="73" fillId="8" borderId="0" xfId="0" applyFont="1" applyFill="1" applyAlignment="1">
      <alignment horizontal="left"/>
    </xf>
    <xf numFmtId="0" fontId="76" fillId="8" borderId="0" xfId="0" applyFont="1" applyFill="1" applyAlignment="1">
      <alignment horizontal="left"/>
    </xf>
    <xf numFmtId="0" fontId="76" fillId="8" borderId="17" xfId="0" applyFont="1" applyFill="1" applyBorder="1" applyAlignment="1">
      <alignment horizontal="left"/>
    </xf>
    <xf numFmtId="0" fontId="28" fillId="8" borderId="0" xfId="0" applyFont="1" applyFill="1" applyAlignment="1">
      <alignment horizontal="center"/>
    </xf>
    <xf numFmtId="43" fontId="56" fillId="8" borderId="29" xfId="1" applyFont="1" applyFill="1" applyBorder="1" applyAlignment="1" applyProtection="1">
      <alignment horizontal="center" vertical="center" wrapText="1"/>
    </xf>
    <xf numFmtId="0" fontId="52" fillId="8" borderId="20" xfId="0" applyFont="1" applyFill="1" applyBorder="1" applyAlignment="1">
      <alignment horizontal="center" vertical="center" wrapText="1"/>
    </xf>
    <xf numFmtId="0" fontId="52" fillId="8" borderId="31" xfId="0" applyFont="1" applyFill="1" applyBorder="1" applyAlignment="1">
      <alignment horizontal="center" vertical="center" wrapText="1"/>
    </xf>
    <xf numFmtId="0" fontId="56" fillId="8" borderId="1" xfId="0" applyFont="1" applyFill="1" applyBorder="1" applyAlignment="1">
      <alignment horizontal="center" vertical="center" wrapText="1"/>
    </xf>
    <xf numFmtId="0" fontId="52" fillId="8" borderId="1" xfId="0" applyFont="1" applyFill="1" applyBorder="1" applyAlignment="1">
      <alignment horizontal="center" wrapText="1"/>
    </xf>
    <xf numFmtId="49" fontId="52" fillId="8" borderId="5" xfId="0" applyNumberFormat="1" applyFont="1" applyFill="1" applyBorder="1" applyAlignment="1">
      <alignment horizontal="center"/>
    </xf>
    <xf numFmtId="49" fontId="52" fillId="8" borderId="6" xfId="0" applyNumberFormat="1" applyFont="1" applyFill="1" applyBorder="1" applyAlignment="1">
      <alignment horizontal="center"/>
    </xf>
    <xf numFmtId="49" fontId="52" fillId="8" borderId="42" xfId="1" applyNumberFormat="1" applyFont="1" applyFill="1" applyBorder="1" applyAlignment="1" applyProtection="1">
      <alignment horizontal="center"/>
    </xf>
    <xf numFmtId="0" fontId="52" fillId="8" borderId="8" xfId="0" applyFont="1" applyFill="1" applyBorder="1" applyAlignment="1">
      <alignment horizontal="center"/>
    </xf>
    <xf numFmtId="10" fontId="56" fillId="8" borderId="1" xfId="0" applyNumberFormat="1" applyFont="1" applyFill="1" applyBorder="1" applyAlignment="1">
      <alignment horizontal="center" wrapText="1"/>
    </xf>
    <xf numFmtId="0" fontId="52" fillId="8" borderId="1" xfId="0" applyFont="1" applyFill="1" applyBorder="1" applyAlignment="1">
      <alignment horizontal="center"/>
    </xf>
    <xf numFmtId="14" fontId="62" fillId="8" borderId="3" xfId="0" applyNumberFormat="1" applyFont="1" applyFill="1" applyBorder="1" applyAlignment="1">
      <alignment horizontal="center"/>
    </xf>
    <xf numFmtId="0" fontId="51" fillId="8" borderId="4" xfId="0" applyFont="1" applyFill="1" applyBorder="1" applyAlignment="1">
      <alignment horizontal="center"/>
    </xf>
    <xf numFmtId="43" fontId="70" fillId="8" borderId="1" xfId="1" applyFont="1" applyFill="1" applyBorder="1" applyAlignment="1" applyProtection="1">
      <alignment horizontal="left"/>
    </xf>
    <xf numFmtId="43" fontId="56" fillId="8" borderId="1" xfId="1" applyFont="1" applyFill="1" applyBorder="1" applyAlignment="1" applyProtection="1">
      <alignment horizontal="left"/>
      <protection locked="0"/>
    </xf>
    <xf numFmtId="0" fontId="53" fillId="0" borderId="1" xfId="0" applyFont="1" applyBorder="1" applyAlignment="1">
      <alignment vertical="center" wrapText="1"/>
    </xf>
    <xf numFmtId="0" fontId="53" fillId="0" borderId="1" xfId="0" applyFont="1" applyBorder="1"/>
    <xf numFmtId="0" fontId="53" fillId="0" borderId="1" xfId="0" applyFont="1" applyBorder="1" applyAlignment="1">
      <alignment horizontal="right" vertical="center" wrapText="1"/>
    </xf>
    <xf numFmtId="49" fontId="53" fillId="0" borderId="1" xfId="0" applyNumberFormat="1" applyFont="1" applyBorder="1" applyAlignment="1">
      <alignment vertical="center" wrapText="1"/>
    </xf>
    <xf numFmtId="49" fontId="33" fillId="5" borderId="1" xfId="0" applyNumberFormat="1" applyFont="1" applyFill="1" applyBorder="1" applyAlignment="1">
      <alignment horizontal="center"/>
    </xf>
    <xf numFmtId="0" fontId="56" fillId="0" borderId="1" xfId="0" applyFont="1" applyBorder="1" applyAlignment="1">
      <alignment horizontal="center" vertical="center" wrapText="1"/>
    </xf>
    <xf numFmtId="0" fontId="52" fillId="0" borderId="1" xfId="0" applyFont="1" applyBorder="1"/>
    <xf numFmtId="10" fontId="56" fillId="5" borderId="1" xfId="0" applyNumberFormat="1" applyFont="1" applyFill="1" applyBorder="1" applyAlignment="1">
      <alignment horizontal="center" vertical="center" wrapText="1"/>
    </xf>
    <xf numFmtId="49" fontId="27" fillId="0" borderId="0" xfId="0" applyNumberFormat="1" applyFont="1" applyAlignment="1">
      <alignment horizontal="center" wrapText="1"/>
    </xf>
    <xf numFmtId="0" fontId="27" fillId="0" borderId="0" xfId="0" applyFont="1" applyAlignment="1">
      <alignment horizontal="center" wrapText="1"/>
    </xf>
    <xf numFmtId="49" fontId="28" fillId="0" borderId="0" xfId="0" applyNumberFormat="1" applyFont="1" applyAlignment="1">
      <alignment horizontal="center" wrapText="1"/>
    </xf>
    <xf numFmtId="0" fontId="28" fillId="0" borderId="0" xfId="0" applyFont="1" applyAlignment="1">
      <alignment horizontal="center" wrapText="1"/>
    </xf>
    <xf numFmtId="0" fontId="73" fillId="0" borderId="0" xfId="0" applyFont="1" applyAlignment="1">
      <alignment horizontal="left"/>
    </xf>
    <xf numFmtId="0" fontId="62" fillId="0" borderId="0" xfId="0" applyFont="1" applyAlignment="1">
      <alignment horizontal="left" wrapText="1"/>
    </xf>
    <xf numFmtId="0" fontId="42" fillId="0" borderId="0" xfId="0" applyFont="1" applyAlignment="1">
      <alignment wrapText="1"/>
    </xf>
    <xf numFmtId="0" fontId="51" fillId="0" borderId="0" xfId="0" applyFont="1" applyAlignment="1">
      <alignment wrapText="1"/>
    </xf>
    <xf numFmtId="43" fontId="56" fillId="5" borderId="1" xfId="1" applyFont="1" applyFill="1" applyBorder="1" applyAlignment="1" applyProtection="1">
      <alignment horizontal="center" vertical="center" wrapText="1"/>
    </xf>
    <xf numFmtId="0" fontId="52" fillId="5" borderId="1" xfId="0" applyFont="1" applyFill="1" applyBorder="1" applyAlignment="1">
      <alignment horizontal="center" vertical="center" wrapText="1"/>
    </xf>
    <xf numFmtId="49" fontId="33" fillId="5" borderId="1" xfId="1" applyNumberFormat="1" applyFont="1" applyFill="1" applyBorder="1" applyAlignment="1" applyProtection="1">
      <alignment horizontal="center"/>
    </xf>
    <xf numFmtId="49" fontId="33" fillId="0" borderId="1" xfId="0" applyNumberFormat="1" applyFont="1" applyBorder="1" applyAlignment="1">
      <alignment horizontal="center"/>
    </xf>
    <xf numFmtId="49" fontId="56" fillId="0" borderId="1" xfId="0" applyNumberFormat="1" applyFont="1" applyBorder="1" applyAlignment="1">
      <alignment vertical="center" wrapText="1"/>
    </xf>
    <xf numFmtId="0" fontId="56" fillId="0" borderId="1" xfId="0" applyFont="1" applyBorder="1" applyAlignment="1">
      <alignment vertical="center" wrapText="1"/>
    </xf>
    <xf numFmtId="44" fontId="52" fillId="6" borderId="1" xfId="2" applyFont="1" applyFill="1" applyBorder="1" applyAlignment="1" applyProtection="1">
      <alignment horizontal="center"/>
    </xf>
    <xf numFmtId="44" fontId="56" fillId="5" borderId="1" xfId="2" applyFont="1" applyFill="1" applyBorder="1" applyAlignment="1" applyProtection="1">
      <alignment horizontal="center" vertical="center"/>
      <protection locked="0"/>
    </xf>
    <xf numFmtId="43" fontId="54" fillId="0" borderId="29" xfId="1" applyFont="1" applyBorder="1" applyAlignment="1" applyProtection="1">
      <alignment horizontal="center" vertical="center"/>
    </xf>
    <xf numFmtId="43" fontId="54" fillId="0" borderId="20" xfId="1" applyFont="1" applyBorder="1" applyAlignment="1" applyProtection="1">
      <alignment horizontal="center" vertical="center"/>
    </xf>
    <xf numFmtId="43" fontId="54" fillId="0" borderId="31" xfId="1" applyFont="1" applyBorder="1" applyAlignment="1" applyProtection="1">
      <alignment horizontal="center" vertical="center"/>
    </xf>
    <xf numFmtId="49" fontId="53" fillId="0" borderId="29" xfId="0" applyNumberFormat="1" applyFont="1" applyBorder="1" applyAlignment="1">
      <alignment vertical="center" wrapText="1"/>
    </xf>
    <xf numFmtId="49" fontId="53" fillId="0" borderId="20" xfId="0" applyNumberFormat="1" applyFont="1" applyBorder="1" applyAlignment="1">
      <alignment vertical="center" wrapText="1"/>
    </xf>
    <xf numFmtId="49" fontId="53" fillId="0" borderId="31" xfId="0" applyNumberFormat="1" applyFont="1" applyBorder="1" applyAlignment="1">
      <alignment vertical="center" wrapText="1"/>
    </xf>
    <xf numFmtId="0" fontId="53" fillId="0" borderId="2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1" xfId="0" applyFont="1" applyBorder="1" applyAlignment="1">
      <alignment horizontal="center" vertical="center" wrapText="1"/>
    </xf>
    <xf numFmtId="43" fontId="54" fillId="0" borderId="16" xfId="1" applyFont="1" applyBorder="1" applyAlignment="1" applyProtection="1">
      <alignment horizontal="center" vertical="center"/>
      <protection locked="0"/>
    </xf>
    <xf numFmtId="49" fontId="53" fillId="0" borderId="29" xfId="0" applyNumberFormat="1" applyFont="1" applyBorder="1" applyAlignment="1">
      <alignment vertical="center"/>
    </xf>
    <xf numFmtId="49" fontId="53" fillId="0" borderId="20" xfId="0" applyNumberFormat="1" applyFont="1" applyBorder="1" applyAlignment="1">
      <alignment vertical="center"/>
    </xf>
    <xf numFmtId="49" fontId="53" fillId="0" borderId="31" xfId="0" applyNumberFormat="1" applyFont="1" applyBorder="1" applyAlignment="1">
      <alignment vertical="center"/>
    </xf>
    <xf numFmtId="49" fontId="53" fillId="0" borderId="20" xfId="0" applyNumberFormat="1" applyFont="1" applyBorder="1" applyAlignment="1" applyProtection="1">
      <alignment vertical="center"/>
      <protection locked="0"/>
    </xf>
    <xf numFmtId="0" fontId="53" fillId="0" borderId="1" xfId="0" applyFont="1" applyBorder="1" applyAlignment="1">
      <alignment horizontal="center" vertical="center" wrapText="1"/>
    </xf>
    <xf numFmtId="0" fontId="53" fillId="0" borderId="20" xfId="0" applyFont="1" applyBorder="1" applyAlignment="1" applyProtection="1">
      <alignment horizontal="center" vertical="center"/>
      <protection locked="0"/>
    </xf>
    <xf numFmtId="0" fontId="49" fillId="8" borderId="5" xfId="0" applyFont="1" applyFill="1" applyBorder="1" applyAlignment="1">
      <alignment horizontal="right"/>
    </xf>
    <xf numFmtId="0" fontId="33" fillId="8" borderId="6" xfId="0" applyFont="1" applyFill="1" applyBorder="1" applyAlignment="1">
      <alignment horizontal="right"/>
    </xf>
    <xf numFmtId="0" fontId="33" fillId="8" borderId="8" xfId="0" applyFont="1" applyFill="1" applyBorder="1" applyAlignment="1">
      <alignment horizontal="right"/>
    </xf>
    <xf numFmtId="7" fontId="49" fillId="11" borderId="1" xfId="2" applyNumberFormat="1" applyFont="1" applyFill="1" applyBorder="1" applyAlignment="1" applyProtection="1">
      <alignment horizontal="right"/>
    </xf>
    <xf numFmtId="0" fontId="38" fillId="8" borderId="3" xfId="0" applyFont="1" applyFill="1" applyBorder="1" applyAlignment="1" applyProtection="1">
      <alignment horizontal="center" wrapText="1"/>
      <protection locked="0"/>
    </xf>
    <xf numFmtId="0" fontId="38" fillId="8" borderId="0" xfId="0" applyFont="1" applyFill="1" applyAlignment="1">
      <alignment horizontal="center"/>
    </xf>
    <xf numFmtId="39" fontId="38" fillId="8" borderId="0" xfId="0" applyNumberFormat="1" applyFont="1" applyFill="1" applyAlignment="1">
      <alignment horizontal="center"/>
    </xf>
    <xf numFmtId="0" fontId="38" fillId="8" borderId="0" xfId="0" applyFont="1" applyFill="1" applyAlignment="1" applyProtection="1">
      <alignment horizontal="center"/>
      <protection locked="0"/>
    </xf>
    <xf numFmtId="44" fontId="38" fillId="8" borderId="0" xfId="0" applyNumberFormat="1" applyFont="1" applyFill="1" applyAlignment="1" applyProtection="1">
      <alignment horizontal="center"/>
      <protection locked="0"/>
    </xf>
    <xf numFmtId="0" fontId="35" fillId="8" borderId="5" xfId="0" applyFont="1" applyFill="1" applyBorder="1" applyAlignment="1" applyProtection="1">
      <alignment horizontal="left" wrapText="1"/>
      <protection locked="0"/>
    </xf>
    <xf numFmtId="0" fontId="35" fillId="8" borderId="8" xfId="0" applyFont="1" applyFill="1" applyBorder="1" applyAlignment="1" applyProtection="1">
      <alignment horizontal="left" wrapText="1"/>
      <protection locked="0"/>
    </xf>
    <xf numFmtId="44" fontId="33" fillId="11" borderId="5" xfId="2" applyFont="1" applyFill="1" applyBorder="1" applyAlignment="1" applyProtection="1">
      <alignment horizontal="right"/>
    </xf>
    <xf numFmtId="44" fontId="33" fillId="11" borderId="8" xfId="2" applyFont="1" applyFill="1" applyBorder="1" applyAlignment="1" applyProtection="1">
      <alignment horizontal="right"/>
    </xf>
    <xf numFmtId="0" fontId="35" fillId="8" borderId="1" xfId="0" applyFont="1" applyFill="1" applyBorder="1" applyAlignment="1" applyProtection="1">
      <alignment horizontal="left" wrapText="1"/>
      <protection locked="0"/>
    </xf>
    <xf numFmtId="44" fontId="33" fillId="11" borderId="1" xfId="2" applyFont="1" applyFill="1" applyBorder="1" applyAlignment="1" applyProtection="1">
      <alignment horizontal="right"/>
    </xf>
    <xf numFmtId="0" fontId="35" fillId="8" borderId="1" xfId="0" applyFont="1" applyFill="1" applyBorder="1" applyAlignment="1">
      <alignment horizontal="right" wrapText="1"/>
    </xf>
    <xf numFmtId="7" fontId="35" fillId="11" borderId="1" xfId="2" applyNumberFormat="1" applyFont="1" applyFill="1" applyBorder="1" applyAlignment="1" applyProtection="1"/>
    <xf numFmtId="7" fontId="33" fillId="11" borderId="1" xfId="2" applyNumberFormat="1" applyFont="1" applyFill="1" applyBorder="1" applyAlignment="1"/>
    <xf numFmtId="0" fontId="35" fillId="8" borderId="1" xfId="0" applyFont="1" applyFill="1" applyBorder="1" applyAlignment="1" applyProtection="1">
      <alignment wrapText="1"/>
      <protection locked="0"/>
    </xf>
    <xf numFmtId="0" fontId="33" fillId="11" borderId="1" xfId="0" applyFont="1" applyFill="1" applyBorder="1"/>
    <xf numFmtId="0" fontId="53" fillId="8" borderId="27" xfId="0" applyFont="1" applyFill="1" applyBorder="1" applyAlignment="1">
      <alignment horizontal="center"/>
    </xf>
    <xf numFmtId="0" fontId="52" fillId="8" borderId="0" xfId="0" applyFont="1" applyFill="1" applyAlignment="1">
      <alignment horizontal="center"/>
    </xf>
    <xf numFmtId="0" fontId="52" fillId="8" borderId="30" xfId="0" applyFont="1" applyFill="1" applyBorder="1" applyAlignment="1">
      <alignment horizontal="center"/>
    </xf>
    <xf numFmtId="0" fontId="35" fillId="8" borderId="29" xfId="0" applyFont="1" applyFill="1" applyBorder="1" applyAlignment="1">
      <alignment horizontal="center" vertical="center" wrapText="1"/>
    </xf>
    <xf numFmtId="0" fontId="35" fillId="8" borderId="20" xfId="0" applyFont="1" applyFill="1" applyBorder="1" applyAlignment="1">
      <alignment horizontal="center" vertical="center" wrapText="1"/>
    </xf>
    <xf numFmtId="0" fontId="35" fillId="8" borderId="31" xfId="0" applyFont="1" applyFill="1" applyBorder="1" applyAlignment="1">
      <alignment horizontal="center" vertical="center" wrapText="1"/>
    </xf>
    <xf numFmtId="0" fontId="34" fillId="8" borderId="0" xfId="0" quotePrefix="1" applyFont="1" applyFill="1" applyAlignment="1">
      <alignment horizontal="center"/>
    </xf>
    <xf numFmtId="0" fontId="53" fillId="8" borderId="5" xfId="0" applyFont="1" applyFill="1" applyBorder="1" applyAlignment="1">
      <alignment horizontal="center"/>
    </xf>
    <xf numFmtId="0" fontId="52" fillId="8" borderId="6" xfId="0" applyFont="1" applyFill="1" applyBorder="1" applyAlignment="1">
      <alignment horizontal="center"/>
    </xf>
    <xf numFmtId="0" fontId="33" fillId="8" borderId="20" xfId="0" applyFont="1" applyFill="1" applyBorder="1" applyAlignment="1">
      <alignment vertical="center" wrapText="1"/>
    </xf>
    <xf numFmtId="0" fontId="33" fillId="8" borderId="31" xfId="0" applyFont="1" applyFill="1" applyBorder="1" applyAlignment="1">
      <alignment vertical="center" wrapText="1"/>
    </xf>
    <xf numFmtId="0" fontId="35" fillId="8" borderId="16" xfId="0" applyFont="1" applyFill="1" applyBorder="1" applyAlignment="1">
      <alignment horizontal="center" vertical="center"/>
    </xf>
    <xf numFmtId="0" fontId="33" fillId="8" borderId="0" xfId="0" applyFont="1" applyFill="1" applyAlignment="1">
      <alignment vertical="center"/>
    </xf>
    <xf numFmtId="0" fontId="33" fillId="8" borderId="16" xfId="0" applyFont="1" applyFill="1" applyBorder="1" applyAlignment="1">
      <alignment vertical="center"/>
    </xf>
    <xf numFmtId="0" fontId="33" fillId="8" borderId="2" xfId="0" applyFont="1" applyFill="1" applyBorder="1" applyAlignment="1">
      <alignment vertical="center"/>
    </xf>
    <xf numFmtId="0" fontId="33" fillId="8" borderId="3" xfId="0" applyFont="1" applyFill="1" applyBorder="1" applyAlignment="1">
      <alignment vertical="center"/>
    </xf>
    <xf numFmtId="0" fontId="35" fillId="8" borderId="17" xfId="0" applyFont="1" applyFill="1" applyBorder="1" applyAlignment="1">
      <alignment horizontal="center" vertical="center" wrapText="1"/>
    </xf>
    <xf numFmtId="0" fontId="33" fillId="8" borderId="17" xfId="0" applyFont="1" applyFill="1" applyBorder="1" applyAlignment="1">
      <alignment horizontal="center" vertical="center"/>
    </xf>
    <xf numFmtId="0" fontId="33" fillId="8" borderId="4" xfId="0" applyFont="1" applyFill="1" applyBorder="1" applyAlignment="1">
      <alignment horizontal="center" vertical="center"/>
    </xf>
    <xf numFmtId="44" fontId="29" fillId="8" borderId="5" xfId="2" applyFont="1" applyFill="1" applyBorder="1" applyAlignment="1">
      <alignment horizontal="center"/>
    </xf>
    <xf numFmtId="44" fontId="29" fillId="8" borderId="6" xfId="2" applyFont="1" applyFill="1" applyBorder="1" applyAlignment="1">
      <alignment horizontal="center"/>
    </xf>
    <xf numFmtId="44" fontId="29" fillId="8" borderId="8" xfId="2" applyFont="1" applyFill="1" applyBorder="1" applyAlignment="1">
      <alignment horizontal="center"/>
    </xf>
    <xf numFmtId="44" fontId="48" fillId="8" borderId="20" xfId="2" applyFont="1" applyFill="1" applyBorder="1" applyAlignment="1">
      <alignment horizontal="center" vertical="center" wrapText="1"/>
    </xf>
    <xf numFmtId="44" fontId="48" fillId="8" borderId="31" xfId="2" applyFont="1" applyFill="1" applyBorder="1" applyAlignment="1">
      <alignment horizontal="center" vertical="center" wrapText="1"/>
    </xf>
    <xf numFmtId="0" fontId="35" fillId="8" borderId="16" xfId="0" applyFont="1" applyFill="1" applyBorder="1" applyAlignment="1">
      <alignment horizontal="center" vertical="center" wrapText="1"/>
    </xf>
    <xf numFmtId="0" fontId="35" fillId="8" borderId="2" xfId="0" applyFont="1" applyFill="1" applyBorder="1" applyAlignment="1">
      <alignment horizontal="center" vertical="center" wrapText="1"/>
    </xf>
    <xf numFmtId="0" fontId="35" fillId="8" borderId="4" xfId="0" applyFont="1" applyFill="1" applyBorder="1" applyAlignment="1">
      <alignment horizontal="center" vertical="center" wrapText="1"/>
    </xf>
    <xf numFmtId="0" fontId="75" fillId="8" borderId="20" xfId="0" applyFont="1" applyFill="1" applyBorder="1" applyAlignment="1">
      <alignment horizontal="center" vertical="center" wrapText="1"/>
    </xf>
    <xf numFmtId="0" fontId="75" fillId="8" borderId="31" xfId="0" applyFont="1" applyFill="1" applyBorder="1" applyAlignment="1">
      <alignment horizontal="center" vertical="center" wrapText="1"/>
    </xf>
    <xf numFmtId="44" fontId="35" fillId="8" borderId="29" xfId="2" applyFont="1" applyFill="1" applyBorder="1" applyAlignment="1">
      <alignment horizontal="center" vertical="center" wrapText="1"/>
    </xf>
    <xf numFmtId="44" fontId="35" fillId="8" borderId="20" xfId="2" applyFont="1" applyFill="1" applyBorder="1" applyAlignment="1">
      <alignment horizontal="center" vertical="center" wrapText="1"/>
    </xf>
    <xf numFmtId="44" fontId="35" fillId="8" borderId="31" xfId="2" applyFont="1" applyFill="1" applyBorder="1" applyAlignment="1">
      <alignment horizontal="center" vertical="center" wrapText="1"/>
    </xf>
    <xf numFmtId="37" fontId="71" fillId="8" borderId="6" xfId="1" applyNumberFormat="1" applyFont="1" applyFill="1" applyBorder="1" applyAlignment="1">
      <alignment horizontal="left"/>
    </xf>
    <xf numFmtId="37" fontId="71" fillId="8" borderId="12" xfId="1" applyNumberFormat="1" applyFont="1" applyFill="1" applyBorder="1" applyAlignment="1">
      <alignment horizontal="left"/>
    </xf>
    <xf numFmtId="1" fontId="56" fillId="8" borderId="16" xfId="1" applyNumberFormat="1" applyFont="1" applyFill="1" applyBorder="1" applyAlignment="1">
      <alignment horizontal="left"/>
    </xf>
    <xf numFmtId="1" fontId="56" fillId="8" borderId="0" xfId="1" applyNumberFormat="1" applyFont="1" applyFill="1" applyBorder="1" applyAlignment="1">
      <alignment horizontal="left"/>
    </xf>
    <xf numFmtId="14" fontId="70" fillId="8" borderId="3" xfId="0" applyNumberFormat="1" applyFont="1" applyFill="1" applyBorder="1" applyAlignment="1">
      <alignment horizontal="center"/>
    </xf>
    <xf numFmtId="0" fontId="56" fillId="8" borderId="16" xfId="0" applyFont="1" applyFill="1" applyBorder="1" applyAlignment="1">
      <alignment shrinkToFit="1"/>
    </xf>
    <xf numFmtId="0" fontId="52" fillId="8" borderId="0" xfId="0" applyFont="1" applyFill="1" applyAlignment="1">
      <alignment shrinkToFit="1"/>
    </xf>
    <xf numFmtId="164" fontId="70" fillId="8" borderId="6" xfId="1" applyNumberFormat="1" applyFont="1" applyFill="1" applyBorder="1" applyAlignment="1">
      <alignment horizontal="center"/>
    </xf>
    <xf numFmtId="5" fontId="70" fillId="8" borderId="6" xfId="1" applyNumberFormat="1" applyFont="1" applyFill="1" applyBorder="1" applyAlignment="1">
      <alignment horizontal="center"/>
    </xf>
    <xf numFmtId="0" fontId="56" fillId="8" borderId="16" xfId="0" applyFont="1" applyFill="1" applyBorder="1" applyAlignment="1">
      <alignment horizontal="left" wrapText="1" shrinkToFit="1"/>
    </xf>
    <xf numFmtId="0" fontId="56" fillId="8" borderId="0" xfId="0" applyFont="1" applyFill="1" applyAlignment="1">
      <alignment horizontal="left" wrapText="1" shrinkToFit="1"/>
    </xf>
    <xf numFmtId="14" fontId="71" fillId="8" borderId="3" xfId="0" applyNumberFormat="1" applyFont="1" applyFill="1" applyBorder="1" applyAlignment="1">
      <alignment horizontal="center" shrinkToFit="1"/>
    </xf>
    <xf numFmtId="0" fontId="56" fillId="8" borderId="0" xfId="0" applyFont="1" applyFill="1" applyAlignment="1">
      <alignment horizontal="right"/>
    </xf>
    <xf numFmtId="0" fontId="71" fillId="8" borderId="3" xfId="0" applyFont="1" applyFill="1" applyBorder="1" applyAlignment="1">
      <alignment horizontal="left" shrinkToFit="1"/>
    </xf>
    <xf numFmtId="0" fontId="71" fillId="8" borderId="4" xfId="0" applyFont="1" applyFill="1" applyBorder="1" applyAlignment="1">
      <alignment horizontal="left" shrinkToFit="1"/>
    </xf>
    <xf numFmtId="0" fontId="56" fillId="8" borderId="16" xfId="0" applyFont="1" applyFill="1" applyBorder="1" applyAlignment="1">
      <alignment horizontal="left"/>
    </xf>
    <xf numFmtId="0" fontId="56" fillId="8" borderId="0" xfId="0" applyFont="1" applyFill="1" applyAlignment="1">
      <alignment horizontal="left"/>
    </xf>
    <xf numFmtId="0" fontId="70" fillId="8" borderId="6" xfId="0" applyFont="1" applyFill="1" applyBorder="1" applyAlignment="1">
      <alignment horizontal="center" shrinkToFit="1"/>
    </xf>
    <xf numFmtId="0" fontId="70" fillId="8" borderId="3" xfId="0" applyFont="1" applyFill="1" applyBorder="1" applyAlignment="1">
      <alignment horizontal="center" shrinkToFit="1"/>
    </xf>
    <xf numFmtId="0" fontId="70" fillId="8" borderId="3" xfId="2" applyNumberFormat="1" applyFont="1" applyFill="1" applyBorder="1" applyAlignment="1" applyProtection="1">
      <alignment horizontal="left" shrinkToFit="1"/>
    </xf>
    <xf numFmtId="0" fontId="70" fillId="8" borderId="4" xfId="2" applyNumberFormat="1" applyFont="1" applyFill="1" applyBorder="1" applyAlignment="1" applyProtection="1">
      <alignment horizontal="left" shrinkToFit="1"/>
    </xf>
    <xf numFmtId="44" fontId="35" fillId="8" borderId="3" xfId="2" applyFont="1" applyFill="1" applyBorder="1" applyProtection="1">
      <protection locked="0"/>
    </xf>
    <xf numFmtId="0" fontId="35" fillId="8" borderId="0" xfId="0" applyFont="1" applyFill="1" applyProtection="1">
      <protection locked="0"/>
    </xf>
    <xf numFmtId="0" fontId="77" fillId="8" borderId="0" xfId="0" applyFont="1" applyFill="1" applyAlignment="1" applyProtection="1">
      <alignment horizontal="centerContinuous" vertical="top"/>
      <protection locked="0"/>
    </xf>
    <xf numFmtId="0" fontId="77" fillId="8" borderId="7" xfId="0" applyFont="1" applyFill="1" applyBorder="1" applyAlignment="1" applyProtection="1">
      <alignment horizontal="center" vertical="top"/>
      <protection locked="0"/>
    </xf>
    <xf numFmtId="0" fontId="35" fillId="8" borderId="0" xfId="0" applyFont="1" applyFill="1" applyAlignment="1" applyProtection="1">
      <alignment horizontal="centerContinuous" vertical="top"/>
      <protection locked="0"/>
    </xf>
    <xf numFmtId="0" fontId="77" fillId="8" borderId="0" xfId="0" applyFont="1" applyFill="1" applyAlignment="1">
      <alignment horizontal="centerContinuous" vertical="top"/>
    </xf>
    <xf numFmtId="0" fontId="35" fillId="0" borderId="0" xfId="0" applyFont="1" applyProtection="1">
      <protection locked="0"/>
    </xf>
    <xf numFmtId="0" fontId="77" fillId="0" borderId="7" xfId="0" applyFont="1" applyBorder="1" applyAlignment="1" applyProtection="1">
      <alignment horizontal="center" vertical="center"/>
      <protection locked="0"/>
    </xf>
    <xf numFmtId="0" fontId="35" fillId="0" borderId="0" xfId="0" applyFont="1" applyAlignment="1" applyProtection="1">
      <alignment horizontal="right" vertical="top"/>
      <protection locked="0"/>
    </xf>
    <xf numFmtId="0" fontId="77" fillId="0" borderId="0" xfId="0" applyFont="1" applyAlignment="1">
      <alignment horizontal="centerContinuous" vertical="top"/>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4F5DB"/>
      <rgbColor rgb="00FFFFFF"/>
      <rgbColor rgb="00FF0000"/>
      <rgbColor rgb="0000FF00"/>
      <rgbColor rgb="000000FF"/>
      <rgbColor rgb="00FFFFCC"/>
      <rgbColor rgb="00FF00FF"/>
      <rgbColor rgb="0000FFFF"/>
      <rgbColor rgb="00800000"/>
      <rgbColor rgb="00008000"/>
      <rgbColor rgb="00000080"/>
      <rgbColor rgb="00808000"/>
      <rgbColor rgb="00800080"/>
      <rgbColor rgb="00008080"/>
      <rgbColor rgb="00C0C0C0"/>
      <rgbColor rgb="00808080"/>
      <rgbColor rgb="009999FF"/>
      <rgbColor rgb="00993366"/>
      <rgbColor rgb="00FFFFE5"/>
      <rgbColor rgb="00CCFFFF"/>
      <rgbColor rgb="00660066"/>
      <rgbColor rgb="00FF8080"/>
      <rgbColor rgb="000066CC"/>
      <rgbColor rgb="00CCCCFF"/>
      <rgbColor rgb="00000080"/>
      <rgbColor rgb="00FF00FF"/>
      <rgbColor rgb="00FFFF99"/>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152400</xdr:colOff>
      <xdr:row>12</xdr:row>
      <xdr:rowOff>190500</xdr:rowOff>
    </xdr:from>
    <xdr:to>
      <xdr:col>4</xdr:col>
      <xdr:colOff>762000</xdr:colOff>
      <xdr:row>12</xdr:row>
      <xdr:rowOff>200025</xdr:rowOff>
    </xdr:to>
    <xdr:cxnSp macro="">
      <xdr:nvCxnSpPr>
        <xdr:cNvPr id="29985" name="Straight Arrow Connector 8">
          <a:extLst>
            <a:ext uri="{FF2B5EF4-FFF2-40B4-BE49-F238E27FC236}">
              <a16:creationId xmlns:a16="http://schemas.microsoft.com/office/drawing/2014/main" id="{AB356A93-FA3D-498F-ABFB-8157E647C44E}"/>
            </a:ext>
          </a:extLst>
        </xdr:cNvPr>
        <xdr:cNvCxnSpPr>
          <a:cxnSpLocks noChangeShapeType="1"/>
        </xdr:cNvCxnSpPr>
      </xdr:nvCxnSpPr>
      <xdr:spPr bwMode="auto">
        <a:xfrm>
          <a:off x="2428875" y="3552825"/>
          <a:ext cx="1438275" cy="95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0</xdr:colOff>
      <xdr:row>2</xdr:row>
      <xdr:rowOff>0</xdr:rowOff>
    </xdr:to>
    <xdr:sp macro="" textlink="">
      <xdr:nvSpPr>
        <xdr:cNvPr id="15855" name="Rectangle 1">
          <a:extLst>
            <a:ext uri="{FF2B5EF4-FFF2-40B4-BE49-F238E27FC236}">
              <a16:creationId xmlns:a16="http://schemas.microsoft.com/office/drawing/2014/main" id="{5CDC5157-2729-4016-98D9-E5F9663D7694}"/>
            </a:ext>
          </a:extLst>
        </xdr:cNvPr>
        <xdr:cNvSpPr>
          <a:spLocks noChangeArrowheads="1"/>
        </xdr:cNvSpPr>
      </xdr:nvSpPr>
      <xdr:spPr bwMode="auto">
        <a:xfrm>
          <a:off x="8334375" y="1009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0</xdr:colOff>
      <xdr:row>6</xdr:row>
      <xdr:rowOff>0</xdr:rowOff>
    </xdr:to>
    <xdr:sp macro="" textlink="">
      <xdr:nvSpPr>
        <xdr:cNvPr id="28138" name="Rectangle 1">
          <a:extLst>
            <a:ext uri="{FF2B5EF4-FFF2-40B4-BE49-F238E27FC236}">
              <a16:creationId xmlns:a16="http://schemas.microsoft.com/office/drawing/2014/main" id="{BD8E98C8-F60E-4CEA-9F8D-A61781F8F66C}"/>
            </a:ext>
          </a:extLst>
        </xdr:cNvPr>
        <xdr:cNvSpPr>
          <a:spLocks noChangeArrowheads="1"/>
        </xdr:cNvSpPr>
      </xdr:nvSpPr>
      <xdr:spPr bwMode="auto">
        <a:xfrm>
          <a:off x="6000750" y="1847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29646" name="Rectangle 1">
          <a:extLst>
            <a:ext uri="{FF2B5EF4-FFF2-40B4-BE49-F238E27FC236}">
              <a16:creationId xmlns:a16="http://schemas.microsoft.com/office/drawing/2014/main" id="{E7C905D3-7A80-45F4-B4CF-40427332864F}"/>
            </a:ext>
          </a:extLst>
        </xdr:cNvPr>
        <xdr:cNvSpPr>
          <a:spLocks noChangeArrowheads="1"/>
        </xdr:cNvSpPr>
      </xdr:nvSpPr>
      <xdr:spPr bwMode="auto">
        <a:xfrm>
          <a:off x="10572750" y="6572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28575</xdr:colOff>
      <xdr:row>7</xdr:row>
      <xdr:rowOff>0</xdr:rowOff>
    </xdr:from>
    <xdr:to>
      <xdr:col>12</xdr:col>
      <xdr:colOff>28575</xdr:colOff>
      <xdr:row>7</xdr:row>
      <xdr:rowOff>0</xdr:rowOff>
    </xdr:to>
    <xdr:sp macro="" textlink="">
      <xdr:nvSpPr>
        <xdr:cNvPr id="31811" name="Rectangle 8">
          <a:extLst>
            <a:ext uri="{FF2B5EF4-FFF2-40B4-BE49-F238E27FC236}">
              <a16:creationId xmlns:a16="http://schemas.microsoft.com/office/drawing/2014/main" id="{9CE1E5AF-DC33-4D26-80EA-BB0C96921F2C}"/>
            </a:ext>
          </a:extLst>
        </xdr:cNvPr>
        <xdr:cNvSpPr>
          <a:spLocks noChangeArrowheads="1"/>
        </xdr:cNvSpPr>
      </xdr:nvSpPr>
      <xdr:spPr bwMode="auto">
        <a:xfrm>
          <a:off x="9867900" y="21050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86"/>
  <sheetViews>
    <sheetView topLeftCell="A45" zoomScale="60" zoomScaleNormal="60" workbookViewId="0">
      <selection activeCell="B73" sqref="B73:B81"/>
    </sheetView>
  </sheetViews>
  <sheetFormatPr defaultRowHeight="12.75" x14ac:dyDescent="0.2"/>
  <cols>
    <col min="2" max="2" width="28.140625" customWidth="1"/>
    <col min="3" max="3" width="99.85546875" customWidth="1"/>
  </cols>
  <sheetData>
    <row r="1" spans="1:3" ht="20.100000000000001" customHeight="1" x14ac:dyDescent="0.2">
      <c r="A1" s="386" t="s">
        <v>0</v>
      </c>
      <c r="B1" s="386"/>
      <c r="C1" s="386"/>
    </row>
    <row r="2" spans="1:3" ht="19.5" customHeight="1" x14ac:dyDescent="0.2">
      <c r="A2" s="387"/>
      <c r="B2" s="387"/>
      <c r="C2" s="387"/>
    </row>
    <row r="3" spans="1:3" ht="20.100000000000001" customHeight="1" x14ac:dyDescent="0.2">
      <c r="A3" s="293" t="s">
        <v>1</v>
      </c>
      <c r="B3" s="294" t="s">
        <v>2</v>
      </c>
      <c r="C3" s="295" t="s">
        <v>3</v>
      </c>
    </row>
    <row r="4" spans="1:3" ht="20.100000000000001" customHeight="1" x14ac:dyDescent="0.2">
      <c r="A4" s="396" t="s">
        <v>4</v>
      </c>
      <c r="B4" s="396" t="s">
        <v>5</v>
      </c>
      <c r="C4" s="296" t="s">
        <v>6</v>
      </c>
    </row>
    <row r="5" spans="1:3" ht="20.100000000000001" customHeight="1" x14ac:dyDescent="0.2">
      <c r="A5" s="397"/>
      <c r="B5" s="397"/>
      <c r="C5" s="297" t="s">
        <v>7</v>
      </c>
    </row>
    <row r="6" spans="1:3" ht="20.100000000000001" customHeight="1" x14ac:dyDescent="0.2">
      <c r="A6" s="388" t="s">
        <v>8</v>
      </c>
      <c r="B6" s="389" t="s">
        <v>9</v>
      </c>
      <c r="C6" s="296" t="s">
        <v>10</v>
      </c>
    </row>
    <row r="7" spans="1:3" ht="20.100000000000001" customHeight="1" x14ac:dyDescent="0.2">
      <c r="A7" s="388"/>
      <c r="B7" s="389"/>
      <c r="C7" s="296" t="s">
        <v>11</v>
      </c>
    </row>
    <row r="8" spans="1:3" ht="20.100000000000001" customHeight="1" x14ac:dyDescent="0.2">
      <c r="A8" s="388"/>
      <c r="B8" s="389"/>
      <c r="C8" s="296" t="s">
        <v>12</v>
      </c>
    </row>
    <row r="9" spans="1:3" ht="20.100000000000001" customHeight="1" x14ac:dyDescent="0.2">
      <c r="A9" s="388"/>
      <c r="B9" s="389"/>
      <c r="C9" s="296" t="s">
        <v>13</v>
      </c>
    </row>
    <row r="10" spans="1:3" ht="20.100000000000001" customHeight="1" x14ac:dyDescent="0.2">
      <c r="A10" s="388"/>
      <c r="B10" s="389"/>
      <c r="C10" s="296" t="s">
        <v>10</v>
      </c>
    </row>
    <row r="11" spans="1:3" ht="20.100000000000001" customHeight="1" x14ac:dyDescent="0.2">
      <c r="A11" s="388"/>
      <c r="B11" s="389"/>
      <c r="C11" s="296" t="s">
        <v>11</v>
      </c>
    </row>
    <row r="12" spans="1:3" ht="20.100000000000001" customHeight="1" x14ac:dyDescent="0.2">
      <c r="A12" s="388"/>
      <c r="B12" s="389"/>
      <c r="C12" s="296" t="s">
        <v>14</v>
      </c>
    </row>
    <row r="13" spans="1:3" ht="20.100000000000001" customHeight="1" x14ac:dyDescent="0.2">
      <c r="A13" s="388"/>
      <c r="B13" s="389"/>
      <c r="C13" s="296" t="s">
        <v>15</v>
      </c>
    </row>
    <row r="14" spans="1:3" ht="20.100000000000001" customHeight="1" x14ac:dyDescent="0.2">
      <c r="A14" s="388"/>
      <c r="B14" s="389"/>
      <c r="C14" s="296" t="s">
        <v>16</v>
      </c>
    </row>
    <row r="15" spans="1:3" ht="20.100000000000001" customHeight="1" x14ac:dyDescent="0.2">
      <c r="A15" s="388"/>
      <c r="B15" s="389"/>
      <c r="C15" s="296" t="s">
        <v>17</v>
      </c>
    </row>
    <row r="16" spans="1:3" ht="20.100000000000001" customHeight="1" x14ac:dyDescent="0.2">
      <c r="A16" s="388"/>
      <c r="B16" s="389"/>
      <c r="C16" s="296" t="s">
        <v>18</v>
      </c>
    </row>
    <row r="17" spans="1:3" ht="20.100000000000001" customHeight="1" x14ac:dyDescent="0.2">
      <c r="A17" s="388"/>
      <c r="B17" s="389"/>
      <c r="C17" s="296" t="s">
        <v>19</v>
      </c>
    </row>
    <row r="18" spans="1:3" ht="20.100000000000001" customHeight="1" x14ac:dyDescent="0.2">
      <c r="A18" s="388"/>
      <c r="B18" s="389"/>
      <c r="C18" s="296" t="s">
        <v>20</v>
      </c>
    </row>
    <row r="19" spans="1:3" ht="20.100000000000001" customHeight="1" x14ac:dyDescent="0.2">
      <c r="A19" s="388"/>
      <c r="B19" s="389"/>
      <c r="C19" s="296" t="s">
        <v>21</v>
      </c>
    </row>
    <row r="20" spans="1:3" ht="20.100000000000001" customHeight="1" x14ac:dyDescent="0.2">
      <c r="A20" s="390" t="s">
        <v>22</v>
      </c>
      <c r="B20" s="393" t="s">
        <v>23</v>
      </c>
      <c r="C20" s="296" t="s">
        <v>24</v>
      </c>
    </row>
    <row r="21" spans="1:3" ht="20.100000000000001" customHeight="1" x14ac:dyDescent="0.2">
      <c r="A21" s="391"/>
      <c r="B21" s="394"/>
      <c r="C21" s="296" t="s">
        <v>25</v>
      </c>
    </row>
    <row r="22" spans="1:3" ht="20.100000000000001" customHeight="1" x14ac:dyDescent="0.2">
      <c r="A22" s="391"/>
      <c r="B22" s="394"/>
      <c r="C22" s="296" t="s">
        <v>26</v>
      </c>
    </row>
    <row r="23" spans="1:3" ht="20.100000000000001" customHeight="1" x14ac:dyDescent="0.2">
      <c r="A23" s="391"/>
      <c r="B23" s="394"/>
      <c r="C23" s="296" t="s">
        <v>27</v>
      </c>
    </row>
    <row r="24" spans="1:3" ht="20.100000000000001" customHeight="1" x14ac:dyDescent="0.2">
      <c r="A24" s="391"/>
      <c r="B24" s="394"/>
      <c r="C24" s="296" t="s">
        <v>28</v>
      </c>
    </row>
    <row r="25" spans="1:3" ht="20.100000000000001" customHeight="1" x14ac:dyDescent="0.2">
      <c r="A25" s="391"/>
      <c r="B25" s="394"/>
      <c r="C25" s="296" t="s">
        <v>29</v>
      </c>
    </row>
    <row r="26" spans="1:3" ht="20.100000000000001" customHeight="1" x14ac:dyDescent="0.2">
      <c r="A26" s="391"/>
      <c r="B26" s="394"/>
      <c r="C26" s="296" t="s">
        <v>30</v>
      </c>
    </row>
    <row r="27" spans="1:3" ht="20.100000000000001" customHeight="1" x14ac:dyDescent="0.2">
      <c r="A27" s="391"/>
      <c r="B27" s="394"/>
      <c r="C27" s="296" t="s">
        <v>31</v>
      </c>
    </row>
    <row r="28" spans="1:3" ht="20.100000000000001" customHeight="1" x14ac:dyDescent="0.2">
      <c r="A28" s="391"/>
      <c r="B28" s="394"/>
      <c r="C28" s="296" t="s">
        <v>32</v>
      </c>
    </row>
    <row r="29" spans="1:3" ht="20.100000000000001" customHeight="1" x14ac:dyDescent="0.2">
      <c r="A29" s="391"/>
      <c r="B29" s="394"/>
      <c r="C29" s="296" t="s">
        <v>33</v>
      </c>
    </row>
    <row r="30" spans="1:3" ht="20.100000000000001" customHeight="1" x14ac:dyDescent="0.2">
      <c r="A30" s="391"/>
      <c r="B30" s="394"/>
      <c r="C30" s="296" t="s">
        <v>34</v>
      </c>
    </row>
    <row r="31" spans="1:3" ht="20.100000000000001" customHeight="1" x14ac:dyDescent="0.2">
      <c r="A31" s="391"/>
      <c r="B31" s="394"/>
      <c r="C31" s="296" t="s">
        <v>35</v>
      </c>
    </row>
    <row r="32" spans="1:3" ht="20.100000000000001" customHeight="1" x14ac:dyDescent="0.2">
      <c r="A32" s="391"/>
      <c r="B32" s="394"/>
      <c r="C32" s="296" t="s">
        <v>36</v>
      </c>
    </row>
    <row r="33" spans="1:3" ht="20.100000000000001" customHeight="1" x14ac:dyDescent="0.2">
      <c r="A33" s="391"/>
      <c r="B33" s="394"/>
      <c r="C33" s="296" t="s">
        <v>37</v>
      </c>
    </row>
    <row r="34" spans="1:3" ht="20.100000000000001" customHeight="1" x14ac:dyDescent="0.2">
      <c r="A34" s="391"/>
      <c r="B34" s="394"/>
      <c r="C34" s="296" t="s">
        <v>38</v>
      </c>
    </row>
    <row r="35" spans="1:3" ht="20.100000000000001" customHeight="1" x14ac:dyDescent="0.2">
      <c r="A35" s="391"/>
      <c r="B35" s="394"/>
      <c r="C35" s="296" t="s">
        <v>39</v>
      </c>
    </row>
    <row r="36" spans="1:3" ht="20.100000000000001" customHeight="1" x14ac:dyDescent="0.2">
      <c r="A36" s="391"/>
      <c r="B36" s="394"/>
      <c r="C36" s="296" t="s">
        <v>40</v>
      </c>
    </row>
    <row r="37" spans="1:3" ht="20.100000000000001" customHeight="1" x14ac:dyDescent="0.2">
      <c r="A37" s="391"/>
      <c r="B37" s="394"/>
      <c r="C37" s="296" t="s">
        <v>41</v>
      </c>
    </row>
    <row r="38" spans="1:3" ht="20.100000000000001" customHeight="1" x14ac:dyDescent="0.2">
      <c r="A38" s="391"/>
      <c r="B38" s="394"/>
      <c r="C38" s="296" t="s">
        <v>42</v>
      </c>
    </row>
    <row r="39" spans="1:3" ht="39.6" customHeight="1" x14ac:dyDescent="0.2">
      <c r="A39" s="391"/>
      <c r="B39" s="394"/>
      <c r="C39" s="296" t="s">
        <v>43</v>
      </c>
    </row>
    <row r="40" spans="1:3" ht="20.100000000000001" customHeight="1" x14ac:dyDescent="0.2">
      <c r="A40" s="391"/>
      <c r="B40" s="394"/>
      <c r="C40" s="296" t="s">
        <v>44</v>
      </c>
    </row>
    <row r="41" spans="1:3" ht="42" x14ac:dyDescent="0.2">
      <c r="A41" s="391"/>
      <c r="B41" s="394"/>
      <c r="C41" s="296" t="s">
        <v>45</v>
      </c>
    </row>
    <row r="42" spans="1:3" ht="21" x14ac:dyDescent="0.2">
      <c r="A42" s="391"/>
      <c r="B42" s="394"/>
      <c r="C42" s="296" t="s">
        <v>46</v>
      </c>
    </row>
    <row r="43" spans="1:3" ht="21" x14ac:dyDescent="0.2">
      <c r="A43" s="391"/>
      <c r="B43" s="394"/>
      <c r="C43" s="296" t="s">
        <v>47</v>
      </c>
    </row>
    <row r="44" spans="1:3" ht="21" x14ac:dyDescent="0.2">
      <c r="A44" s="391"/>
      <c r="B44" s="394"/>
      <c r="C44" s="296" t="s">
        <v>48</v>
      </c>
    </row>
    <row r="45" spans="1:3" ht="42" x14ac:dyDescent="0.2">
      <c r="A45" s="391"/>
      <c r="B45" s="394"/>
      <c r="C45" s="296" t="s">
        <v>49</v>
      </c>
    </row>
    <row r="46" spans="1:3" ht="63" x14ac:dyDescent="0.2">
      <c r="A46" s="391"/>
      <c r="B46" s="394"/>
      <c r="C46" s="296" t="s">
        <v>50</v>
      </c>
    </row>
    <row r="47" spans="1:3" ht="20.100000000000001" customHeight="1" x14ac:dyDescent="0.2">
      <c r="A47" s="392"/>
      <c r="B47" s="395"/>
      <c r="C47" s="296" t="s">
        <v>51</v>
      </c>
    </row>
    <row r="48" spans="1:3" ht="64.5" customHeight="1" x14ac:dyDescent="0.2">
      <c r="A48" s="400" t="s">
        <v>52</v>
      </c>
      <c r="B48" s="403" t="s">
        <v>53</v>
      </c>
      <c r="C48" s="296" t="s">
        <v>54</v>
      </c>
    </row>
    <row r="49" spans="1:3" ht="20.100000000000001" customHeight="1" x14ac:dyDescent="0.2">
      <c r="A49" s="401"/>
      <c r="B49" s="404"/>
      <c r="C49" s="296" t="s">
        <v>55</v>
      </c>
    </row>
    <row r="50" spans="1:3" ht="20.100000000000001" customHeight="1" x14ac:dyDescent="0.2">
      <c r="A50" s="401"/>
      <c r="B50" s="404"/>
      <c r="C50" s="296" t="s">
        <v>56</v>
      </c>
    </row>
    <row r="51" spans="1:3" ht="20.100000000000001" customHeight="1" x14ac:dyDescent="0.2">
      <c r="A51" s="401"/>
      <c r="B51" s="404"/>
      <c r="C51" s="296" t="s">
        <v>57</v>
      </c>
    </row>
    <row r="52" spans="1:3" ht="20.100000000000001" customHeight="1" x14ac:dyDescent="0.2">
      <c r="A52" s="401"/>
      <c r="B52" s="404"/>
      <c r="C52" s="296" t="s">
        <v>58</v>
      </c>
    </row>
    <row r="53" spans="1:3" ht="20.100000000000001" customHeight="1" x14ac:dyDescent="0.2">
      <c r="A53" s="402"/>
      <c r="B53" s="405"/>
      <c r="C53" s="296" t="s">
        <v>59</v>
      </c>
    </row>
    <row r="54" spans="1:3" ht="20.100000000000001" customHeight="1" x14ac:dyDescent="0.2">
      <c r="A54" s="388" t="s">
        <v>60</v>
      </c>
      <c r="B54" s="389" t="s">
        <v>61</v>
      </c>
      <c r="C54" s="296" t="s">
        <v>62</v>
      </c>
    </row>
    <row r="55" spans="1:3" ht="20.100000000000001" customHeight="1" x14ac:dyDescent="0.2">
      <c r="A55" s="388"/>
      <c r="B55" s="389"/>
      <c r="C55" s="296" t="s">
        <v>63</v>
      </c>
    </row>
    <row r="56" spans="1:3" ht="20.100000000000001" customHeight="1" x14ac:dyDescent="0.2">
      <c r="A56" s="388"/>
      <c r="B56" s="389"/>
      <c r="C56" s="296" t="s">
        <v>64</v>
      </c>
    </row>
    <row r="57" spans="1:3" ht="20.100000000000001" customHeight="1" x14ac:dyDescent="0.2">
      <c r="A57" s="388"/>
      <c r="B57" s="389"/>
      <c r="C57" s="296" t="s">
        <v>65</v>
      </c>
    </row>
    <row r="58" spans="1:3" ht="20.100000000000001" customHeight="1" x14ac:dyDescent="0.2">
      <c r="A58" s="388"/>
      <c r="B58" s="389"/>
      <c r="C58" s="296" t="s">
        <v>66</v>
      </c>
    </row>
    <row r="59" spans="1:3" ht="20.100000000000001" customHeight="1" x14ac:dyDescent="0.2">
      <c r="A59" s="388" t="s">
        <v>67</v>
      </c>
      <c r="B59" s="389" t="s">
        <v>68</v>
      </c>
      <c r="C59" s="296" t="s">
        <v>69</v>
      </c>
    </row>
    <row r="60" spans="1:3" ht="20.100000000000001" customHeight="1" x14ac:dyDescent="0.2">
      <c r="A60" s="388"/>
      <c r="B60" s="389"/>
      <c r="C60" s="296" t="s">
        <v>70</v>
      </c>
    </row>
    <row r="61" spans="1:3" ht="20.100000000000001" customHeight="1" x14ac:dyDescent="0.2">
      <c r="A61" s="388"/>
      <c r="B61" s="389"/>
      <c r="C61" s="296" t="s">
        <v>71</v>
      </c>
    </row>
    <row r="62" spans="1:3" ht="39.6" customHeight="1" x14ac:dyDescent="0.2">
      <c r="A62" s="388"/>
      <c r="B62" s="389"/>
      <c r="C62" s="296" t="s">
        <v>72</v>
      </c>
    </row>
    <row r="63" spans="1:3" ht="20.100000000000001" customHeight="1" x14ac:dyDescent="0.2">
      <c r="A63" s="388"/>
      <c r="B63" s="389"/>
      <c r="C63" s="296" t="s">
        <v>73</v>
      </c>
    </row>
    <row r="64" spans="1:3" ht="20.100000000000001" customHeight="1" x14ac:dyDescent="0.2">
      <c r="A64" s="388"/>
      <c r="B64" s="389"/>
      <c r="C64" s="296" t="s">
        <v>74</v>
      </c>
    </row>
    <row r="65" spans="1:3" ht="20.100000000000001" customHeight="1" x14ac:dyDescent="0.2">
      <c r="A65" s="388"/>
      <c r="B65" s="389"/>
      <c r="C65" s="296" t="s">
        <v>75</v>
      </c>
    </row>
    <row r="66" spans="1:3" ht="20.100000000000001" customHeight="1" x14ac:dyDescent="0.2">
      <c r="A66" s="388"/>
      <c r="B66" s="389"/>
      <c r="C66" s="296" t="s">
        <v>76</v>
      </c>
    </row>
    <row r="67" spans="1:3" ht="20.100000000000001" customHeight="1" x14ac:dyDescent="0.2">
      <c r="A67" s="388"/>
      <c r="B67" s="389"/>
      <c r="C67" s="296" t="s">
        <v>77</v>
      </c>
    </row>
    <row r="68" spans="1:3" ht="20.100000000000001" customHeight="1" x14ac:dyDescent="0.2">
      <c r="A68" s="388"/>
      <c r="B68" s="389"/>
      <c r="C68" s="296" t="s">
        <v>78</v>
      </c>
    </row>
    <row r="69" spans="1:3" ht="20.100000000000001" customHeight="1" x14ac:dyDescent="0.2">
      <c r="A69" s="388"/>
      <c r="B69" s="389"/>
      <c r="C69" s="296" t="s">
        <v>79</v>
      </c>
    </row>
    <row r="70" spans="1:3" ht="20.100000000000001" customHeight="1" x14ac:dyDescent="0.2">
      <c r="A70" s="388"/>
      <c r="B70" s="389"/>
      <c r="C70" s="296" t="s">
        <v>80</v>
      </c>
    </row>
    <row r="71" spans="1:3" ht="42" x14ac:dyDescent="0.2">
      <c r="A71" s="388"/>
      <c r="B71" s="389"/>
      <c r="C71" s="296" t="s">
        <v>81</v>
      </c>
    </row>
    <row r="72" spans="1:3" ht="20.100000000000001" customHeight="1" x14ac:dyDescent="0.2">
      <c r="A72" s="388"/>
      <c r="B72" s="389"/>
      <c r="C72" s="296" t="s">
        <v>82</v>
      </c>
    </row>
    <row r="73" spans="1:3" ht="20.100000000000001" customHeight="1" x14ac:dyDescent="0.2">
      <c r="A73" s="388" t="s">
        <v>83</v>
      </c>
      <c r="B73" s="388" t="s">
        <v>84</v>
      </c>
      <c r="C73" s="296" t="s">
        <v>85</v>
      </c>
    </row>
    <row r="74" spans="1:3" ht="20.100000000000001" customHeight="1" x14ac:dyDescent="0.2">
      <c r="A74" s="388"/>
      <c r="B74" s="388"/>
      <c r="C74" s="296" t="s">
        <v>86</v>
      </c>
    </row>
    <row r="75" spans="1:3" ht="20.100000000000001" customHeight="1" x14ac:dyDescent="0.2">
      <c r="A75" s="388"/>
      <c r="B75" s="388"/>
      <c r="C75" s="296" t="s">
        <v>87</v>
      </c>
    </row>
    <row r="76" spans="1:3" ht="20.100000000000001" customHeight="1" x14ac:dyDescent="0.2">
      <c r="A76" s="388"/>
      <c r="B76" s="388"/>
      <c r="C76" s="296" t="s">
        <v>88</v>
      </c>
    </row>
    <row r="77" spans="1:3" ht="20.100000000000001" customHeight="1" x14ac:dyDescent="0.2">
      <c r="A77" s="388"/>
      <c r="B77" s="388"/>
      <c r="C77" s="296" t="s">
        <v>89</v>
      </c>
    </row>
    <row r="78" spans="1:3" ht="20.100000000000001" customHeight="1" x14ac:dyDescent="0.2">
      <c r="A78" s="388"/>
      <c r="B78" s="388"/>
      <c r="C78" s="296" t="s">
        <v>90</v>
      </c>
    </row>
    <row r="79" spans="1:3" ht="20.100000000000001" customHeight="1" x14ac:dyDescent="0.2">
      <c r="A79" s="388"/>
      <c r="B79" s="388"/>
      <c r="C79" s="296" t="s">
        <v>91</v>
      </c>
    </row>
    <row r="80" spans="1:3" ht="20.100000000000001" customHeight="1" x14ac:dyDescent="0.2">
      <c r="A80" s="388"/>
      <c r="B80" s="388"/>
      <c r="C80" s="296" t="s">
        <v>92</v>
      </c>
    </row>
    <row r="81" spans="1:3" ht="31.15" customHeight="1" x14ac:dyDescent="0.2">
      <c r="A81" s="388"/>
      <c r="B81" s="388"/>
      <c r="C81" s="296" t="s">
        <v>93</v>
      </c>
    </row>
    <row r="82" spans="1:3" ht="49.5" customHeight="1" x14ac:dyDescent="0.2">
      <c r="A82" s="362" t="s">
        <v>94</v>
      </c>
      <c r="B82" s="362" t="s">
        <v>95</v>
      </c>
      <c r="C82" s="296" t="s">
        <v>282</v>
      </c>
    </row>
    <row r="83" spans="1:3" ht="20.100000000000001" customHeight="1" x14ac:dyDescent="0.2">
      <c r="A83" s="398" t="s">
        <v>96</v>
      </c>
      <c r="B83" s="399" t="s">
        <v>97</v>
      </c>
      <c r="C83" s="296" t="s">
        <v>98</v>
      </c>
    </row>
    <row r="84" spans="1:3" ht="20.100000000000001" customHeight="1" x14ac:dyDescent="0.2">
      <c r="A84" s="398"/>
      <c r="B84" s="399"/>
      <c r="C84" s="296" t="s">
        <v>99</v>
      </c>
    </row>
    <row r="85" spans="1:3" ht="20.100000000000001" customHeight="1" x14ac:dyDescent="0.2">
      <c r="A85" s="398"/>
      <c r="B85" s="399"/>
      <c r="C85" s="296" t="s">
        <v>100</v>
      </c>
    </row>
    <row r="86" spans="1:3" ht="84" x14ac:dyDescent="0.2">
      <c r="A86" s="298" t="s">
        <v>101</v>
      </c>
      <c r="B86" s="363" t="s">
        <v>102</v>
      </c>
      <c r="C86" s="296" t="s">
        <v>103</v>
      </c>
    </row>
  </sheetData>
  <sheetProtection algorithmName="SHA-512" hashValue="YsmElTNkdFTusy7uVGofhMOzXaFi26crgHV3LJBqWTTjlJka92lghpUiPsh7LzfQnsgjoTL9UrkUr8Qf9CFfTw==" saltValue="t/2c1ktySxsYShwhE/q1uA==" spinCount="100000" sheet="1" objects="1" scenarios="1"/>
  <mergeCells count="17">
    <mergeCell ref="B73:B81"/>
    <mergeCell ref="A59:A72"/>
    <mergeCell ref="A83:A85"/>
    <mergeCell ref="B83:B85"/>
    <mergeCell ref="A48:A53"/>
    <mergeCell ref="A54:A58"/>
    <mergeCell ref="B54:B58"/>
    <mergeCell ref="B48:B53"/>
    <mergeCell ref="B59:B72"/>
    <mergeCell ref="A73:A81"/>
    <mergeCell ref="A1:C2"/>
    <mergeCell ref="A6:A19"/>
    <mergeCell ref="B6:B19"/>
    <mergeCell ref="A20:A47"/>
    <mergeCell ref="B20:B47"/>
    <mergeCell ref="A4:A5"/>
    <mergeCell ref="B4:B5"/>
  </mergeCells>
  <phoneticPr fontId="4" type="noConversion"/>
  <pageMargins left="0.75" right="0.75" top="1" bottom="1" header="0.5" footer="0.5"/>
  <pageSetup scale="42" fitToHeight="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3"/>
  <sheetViews>
    <sheetView showGridLines="0" zoomScale="80" zoomScaleNormal="80" workbookViewId="0">
      <selection activeCell="G14" sqref="G14"/>
    </sheetView>
  </sheetViews>
  <sheetFormatPr defaultRowHeight="12.75" x14ac:dyDescent="0.2"/>
  <cols>
    <col min="1" max="1" width="5" style="32" customWidth="1"/>
    <col min="2" max="2" width="12.140625" style="32" customWidth="1"/>
    <col min="3" max="3" width="24.85546875" style="32" customWidth="1"/>
    <col min="4" max="4" width="16.42578125" style="32" customWidth="1"/>
    <col min="5" max="5" width="13.85546875" style="32" customWidth="1"/>
    <col min="6" max="6" width="17.28515625" style="32" customWidth="1"/>
    <col min="7" max="7" width="17.42578125" style="32" customWidth="1"/>
    <col min="8" max="8" width="23.5703125" style="32" customWidth="1"/>
    <col min="9" max="9" width="22.42578125" style="32" customWidth="1"/>
    <col min="10" max="10" width="6.28515625" style="32" customWidth="1"/>
    <col min="11" max="11" width="26.7109375" style="32" customWidth="1"/>
    <col min="12" max="12" width="9.140625" style="32" customWidth="1"/>
  </cols>
  <sheetData>
    <row r="1" spans="1:12" s="10" customFormat="1" ht="26.25" x14ac:dyDescent="0.4">
      <c r="A1" s="430" t="s">
        <v>104</v>
      </c>
      <c r="B1" s="430"/>
      <c r="C1" s="430"/>
      <c r="D1" s="430"/>
      <c r="E1" s="430"/>
      <c r="F1" s="430"/>
      <c r="G1" s="430"/>
      <c r="H1" s="430"/>
      <c r="I1" s="430"/>
      <c r="J1" s="430"/>
      <c r="K1" s="430"/>
      <c r="L1" s="40"/>
    </row>
    <row r="2" spans="1:12" s="10" customFormat="1" ht="26.25" x14ac:dyDescent="0.4">
      <c r="A2" s="430" t="s">
        <v>105</v>
      </c>
      <c r="B2" s="430"/>
      <c r="C2" s="430"/>
      <c r="D2" s="430"/>
      <c r="E2" s="430"/>
      <c r="F2" s="430"/>
      <c r="G2" s="430"/>
      <c r="H2" s="430"/>
      <c r="I2" s="430"/>
      <c r="J2" s="430"/>
      <c r="K2" s="430"/>
      <c r="L2" s="40"/>
    </row>
    <row r="3" spans="1:12" s="10" customFormat="1" ht="26.25" x14ac:dyDescent="0.4">
      <c r="A3" s="430" t="str">
        <f>IF(B9="X",C9,IF(B10="X",C10,IF(B11="X",C11,IF(B12="X",C12,IF(B13="X",C13," ")))))</f>
        <v xml:space="preserve"> </v>
      </c>
      <c r="B3" s="430"/>
      <c r="C3" s="430"/>
      <c r="D3" s="430"/>
      <c r="E3" s="430"/>
      <c r="F3" s="430"/>
      <c r="G3" s="430"/>
      <c r="H3" s="430"/>
      <c r="I3" s="430"/>
      <c r="J3" s="430"/>
      <c r="K3" s="430"/>
      <c r="L3" s="40"/>
    </row>
    <row r="4" spans="1:12" s="9" customFormat="1" x14ac:dyDescent="0.2">
      <c r="A4" s="129"/>
      <c r="B4" s="129"/>
      <c r="C4" s="129"/>
      <c r="D4" s="129"/>
      <c r="E4" s="129"/>
      <c r="F4" s="129"/>
      <c r="G4" s="129"/>
      <c r="H4" s="129"/>
      <c r="I4" s="129"/>
      <c r="J4" s="129"/>
      <c r="K4" s="129"/>
      <c r="L4" s="41"/>
    </row>
    <row r="5" spans="1:12" s="91" customFormat="1" ht="24.95" customHeight="1" x14ac:dyDescent="0.3">
      <c r="A5" s="431" t="s">
        <v>106</v>
      </c>
      <c r="B5" s="130" t="s">
        <v>107</v>
      </c>
      <c r="C5" s="130"/>
      <c r="D5" s="433"/>
      <c r="E5" s="433"/>
      <c r="F5" s="433"/>
      <c r="G5" s="433"/>
      <c r="H5" s="433"/>
      <c r="I5" s="433"/>
      <c r="J5" s="130" t="s">
        <v>108</v>
      </c>
      <c r="K5" s="222"/>
      <c r="L5" s="90"/>
    </row>
    <row r="6" spans="1:12" s="91" customFormat="1" ht="24.95" customHeight="1" x14ac:dyDescent="0.3">
      <c r="A6" s="431"/>
      <c r="B6" s="130" t="s">
        <v>109</v>
      </c>
      <c r="C6" s="130"/>
      <c r="D6" s="432"/>
      <c r="E6" s="432"/>
      <c r="F6" s="432"/>
      <c r="G6" s="130" t="s">
        <v>110</v>
      </c>
      <c r="H6" s="277"/>
      <c r="I6" s="364" t="s">
        <v>111</v>
      </c>
      <c r="J6" s="433"/>
      <c r="K6" s="433"/>
      <c r="L6" s="90"/>
    </row>
    <row r="7" spans="1:12" s="91" customFormat="1" ht="24.95" customHeight="1" x14ac:dyDescent="0.3">
      <c r="A7" s="431"/>
      <c r="B7" s="130" t="s">
        <v>112</v>
      </c>
      <c r="C7" s="282"/>
      <c r="D7" s="370"/>
      <c r="E7" s="130" t="s">
        <v>113</v>
      </c>
      <c r="F7" s="223"/>
      <c r="G7" s="281"/>
      <c r="H7" s="384" t="s">
        <v>114</v>
      </c>
      <c r="I7" s="179"/>
      <c r="J7" s="384" t="s">
        <v>115</v>
      </c>
      <c r="K7" s="224"/>
      <c r="L7" s="90"/>
    </row>
    <row r="8" spans="1:12" s="91" customFormat="1" ht="24.95" customHeight="1" x14ac:dyDescent="0.3">
      <c r="A8" s="431"/>
      <c r="B8" s="131" t="s">
        <v>116</v>
      </c>
      <c r="C8" s="130"/>
      <c r="D8" s="130"/>
      <c r="H8" s="384" t="s">
        <v>117</v>
      </c>
      <c r="I8" s="215"/>
      <c r="J8" s="130" t="s">
        <v>118</v>
      </c>
      <c r="K8" s="225"/>
      <c r="L8" s="90"/>
    </row>
    <row r="9" spans="1:12" s="91" customFormat="1" ht="24.95" customHeight="1" x14ac:dyDescent="0.3">
      <c r="A9" s="431"/>
      <c r="B9" s="226"/>
      <c r="C9" s="130" t="s">
        <v>119</v>
      </c>
      <c r="D9" s="130"/>
      <c r="L9" s="90"/>
    </row>
    <row r="10" spans="1:12" s="91" customFormat="1" ht="24.95" customHeight="1" x14ac:dyDescent="0.3">
      <c r="A10" s="431"/>
      <c r="B10" s="226"/>
      <c r="C10" s="130" t="s">
        <v>120</v>
      </c>
      <c r="D10" s="130"/>
      <c r="E10" s="131"/>
      <c r="F10" s="130"/>
      <c r="G10" s="130"/>
      <c r="H10" s="130"/>
      <c r="I10" s="167" t="s">
        <v>121</v>
      </c>
      <c r="J10" s="210"/>
      <c r="K10" s="130"/>
      <c r="L10" s="90"/>
    </row>
    <row r="11" spans="1:12" s="91" customFormat="1" ht="24.95" customHeight="1" x14ac:dyDescent="0.3">
      <c r="A11" s="369"/>
      <c r="B11" s="226"/>
      <c r="C11" s="130" t="s">
        <v>122</v>
      </c>
      <c r="D11" s="130"/>
      <c r="E11" s="131"/>
      <c r="F11" s="130"/>
      <c r="G11" s="130"/>
      <c r="H11" s="130"/>
      <c r="I11" s="167"/>
      <c r="J11" s="169"/>
      <c r="K11" s="130"/>
      <c r="L11" s="90"/>
    </row>
    <row r="12" spans="1:12" s="91" customFormat="1" ht="24.95" customHeight="1" x14ac:dyDescent="0.3">
      <c r="A12" s="369"/>
      <c r="B12" s="226"/>
      <c r="C12" s="130" t="s">
        <v>123</v>
      </c>
      <c r="D12" s="130"/>
      <c r="E12" s="131"/>
      <c r="F12" s="130"/>
      <c r="G12" s="130"/>
      <c r="H12" s="130"/>
      <c r="I12" s="167"/>
      <c r="J12" s="169"/>
      <c r="K12" s="130"/>
      <c r="L12" s="90"/>
    </row>
    <row r="13" spans="1:12" s="91" customFormat="1" ht="24.95" customHeight="1" x14ac:dyDescent="0.3">
      <c r="A13" s="369"/>
      <c r="B13" s="226"/>
      <c r="C13" s="130" t="s">
        <v>124</v>
      </c>
      <c r="D13" s="409"/>
      <c r="E13" s="409"/>
      <c r="F13" s="299" t="s">
        <v>125</v>
      </c>
      <c r="G13" s="406"/>
      <c r="H13" s="407"/>
      <c r="I13" s="407"/>
      <c r="J13" s="407"/>
      <c r="K13" s="408"/>
      <c r="L13" s="90"/>
    </row>
    <row r="14" spans="1:12" s="91" customFormat="1" ht="24.95" customHeight="1" x14ac:dyDescent="0.3">
      <c r="A14" s="369"/>
      <c r="B14" s="359"/>
      <c r="C14" s="130"/>
      <c r="D14" s="364"/>
      <c r="E14" s="364"/>
      <c r="F14" s="299" t="s">
        <v>126</v>
      </c>
      <c r="G14" s="361"/>
      <c r="H14" s="360"/>
      <c r="I14" s="360"/>
      <c r="J14" s="360"/>
      <c r="K14" s="360"/>
      <c r="L14" s="90"/>
    </row>
    <row r="15" spans="1:12" s="9" customFormat="1" ht="24.95" customHeight="1" x14ac:dyDescent="0.2">
      <c r="A15" s="129"/>
      <c r="B15" s="129"/>
      <c r="C15" s="129"/>
      <c r="D15" s="129"/>
      <c r="E15" s="129"/>
      <c r="F15" s="129"/>
      <c r="G15" s="129"/>
      <c r="H15" s="129"/>
      <c r="I15" s="129"/>
      <c r="J15" s="129"/>
      <c r="K15" s="129"/>
      <c r="L15" s="41"/>
    </row>
    <row r="16" spans="1:12" s="9" customFormat="1" ht="24.95" customHeight="1" x14ac:dyDescent="0.2">
      <c r="A16" s="129" t="s">
        <v>127</v>
      </c>
      <c r="B16" s="412" t="s">
        <v>128</v>
      </c>
      <c r="C16" s="413"/>
      <c r="D16" s="413"/>
      <c r="E16" s="413"/>
      <c r="F16" s="414"/>
      <c r="G16" s="275">
        <v>0</v>
      </c>
      <c r="H16" s="300" t="s">
        <v>129</v>
      </c>
      <c r="J16" s="129"/>
      <c r="K16" s="129"/>
      <c r="L16" s="41"/>
    </row>
    <row r="17" spans="1:12" s="9" customFormat="1" ht="24.95" customHeight="1" x14ac:dyDescent="0.2">
      <c r="A17" s="129" t="s">
        <v>130</v>
      </c>
      <c r="B17" s="412" t="s">
        <v>131</v>
      </c>
      <c r="C17" s="413"/>
      <c r="D17" s="413"/>
      <c r="E17" s="413"/>
      <c r="F17" s="414"/>
      <c r="G17" s="274">
        <v>0</v>
      </c>
      <c r="H17" s="300" t="s">
        <v>129</v>
      </c>
      <c r="J17" s="129"/>
      <c r="K17" s="129"/>
      <c r="L17" s="41"/>
    </row>
    <row r="18" spans="1:12" s="9" customFormat="1" ht="24.95" customHeight="1" x14ac:dyDescent="0.2">
      <c r="A18" s="129" t="s">
        <v>132</v>
      </c>
      <c r="B18" s="412" t="s">
        <v>133</v>
      </c>
      <c r="C18" s="413"/>
      <c r="D18" s="413"/>
      <c r="E18" s="413"/>
      <c r="F18" s="414"/>
      <c r="G18" s="302">
        <f>+G16+G17</f>
        <v>0</v>
      </c>
      <c r="H18" s="301" t="s">
        <v>134</v>
      </c>
      <c r="I18" s="280"/>
      <c r="J18" s="279"/>
      <c r="K18" s="279"/>
      <c r="L18" s="41"/>
    </row>
    <row r="19" spans="1:12" s="9" customFormat="1" ht="24.95" customHeight="1" x14ac:dyDescent="0.2">
      <c r="A19" s="129" t="s">
        <v>135</v>
      </c>
      <c r="B19" s="412" t="s">
        <v>136</v>
      </c>
      <c r="C19" s="413"/>
      <c r="D19" s="413"/>
      <c r="E19" s="413"/>
      <c r="F19" s="414"/>
      <c r="G19" s="302">
        <f>+G16*10%</f>
        <v>0</v>
      </c>
      <c r="H19" s="301" t="s">
        <v>134</v>
      </c>
      <c r="I19" s="280"/>
      <c r="J19" s="279"/>
      <c r="K19" s="279"/>
      <c r="L19" s="41"/>
    </row>
    <row r="20" spans="1:12" s="9" customFormat="1" ht="24.95" customHeight="1" x14ac:dyDescent="0.2">
      <c r="A20" s="129" t="s">
        <v>137</v>
      </c>
      <c r="B20" s="412" t="s">
        <v>138</v>
      </c>
      <c r="C20" s="413"/>
      <c r="D20" s="413"/>
      <c r="E20" s="413"/>
      <c r="F20" s="414"/>
      <c r="G20" s="302">
        <f>+G17*0.1</f>
        <v>0</v>
      </c>
      <c r="H20" s="301" t="s">
        <v>134</v>
      </c>
      <c r="I20" s="280"/>
      <c r="J20" s="279"/>
      <c r="K20" s="279"/>
      <c r="L20" s="41"/>
    </row>
    <row r="21" spans="1:12" s="9" customFormat="1" ht="20.100000000000001" customHeight="1" thickBot="1" x14ac:dyDescent="0.25">
      <c r="A21" s="129"/>
      <c r="B21" s="129"/>
      <c r="C21" s="129"/>
      <c r="D21" s="129"/>
      <c r="E21" s="129"/>
      <c r="F21" s="129"/>
      <c r="G21" s="129"/>
      <c r="H21" s="129"/>
      <c r="I21" s="129"/>
      <c r="J21" s="129"/>
      <c r="K21" s="129"/>
      <c r="L21" s="41"/>
    </row>
    <row r="22" spans="1:12" s="9" customFormat="1" ht="27.75" customHeight="1" x14ac:dyDescent="0.35">
      <c r="A22" s="424" t="s">
        <v>139</v>
      </c>
      <c r="B22" s="415" t="s">
        <v>140</v>
      </c>
      <c r="C22" s="416"/>
      <c r="D22" s="416"/>
      <c r="E22" s="416"/>
      <c r="F22" s="416"/>
      <c r="G22" s="416"/>
      <c r="H22" s="416"/>
      <c r="I22" s="416"/>
      <c r="J22" s="416"/>
      <c r="K22" s="417"/>
      <c r="L22" s="41"/>
    </row>
    <row r="23" spans="1:12" s="9" customFormat="1" ht="24.95" customHeight="1" x14ac:dyDescent="0.2">
      <c r="A23" s="424"/>
      <c r="B23" s="303" t="s">
        <v>141</v>
      </c>
      <c r="C23" s="129"/>
      <c r="D23" s="129"/>
      <c r="E23" s="422"/>
      <c r="F23" s="422"/>
      <c r="G23" s="422"/>
      <c r="H23" s="132" t="s">
        <v>142</v>
      </c>
      <c r="I23" s="422"/>
      <c r="J23" s="422"/>
      <c r="K23" s="423"/>
      <c r="L23" s="41"/>
    </row>
    <row r="24" spans="1:12" s="9" customFormat="1" ht="24.95" customHeight="1" x14ac:dyDescent="0.2">
      <c r="A24" s="424"/>
      <c r="B24" s="303" t="s">
        <v>143</v>
      </c>
      <c r="C24" s="129"/>
      <c r="D24" s="129"/>
      <c r="E24" s="410"/>
      <c r="F24" s="410"/>
      <c r="G24" s="410"/>
      <c r="H24" s="132" t="s">
        <v>142</v>
      </c>
      <c r="I24" s="410"/>
      <c r="J24" s="410"/>
      <c r="K24" s="411"/>
      <c r="L24" s="41"/>
    </row>
    <row r="25" spans="1:12" s="9" customFormat="1" ht="24.95" customHeight="1" x14ac:dyDescent="0.2">
      <c r="A25" s="424"/>
      <c r="B25" s="303" t="s">
        <v>144</v>
      </c>
      <c r="C25" s="129"/>
      <c r="D25" s="129"/>
      <c r="E25" s="410"/>
      <c r="F25" s="410"/>
      <c r="G25" s="410"/>
      <c r="H25" s="132" t="s">
        <v>142</v>
      </c>
      <c r="I25" s="410"/>
      <c r="J25" s="410"/>
      <c r="K25" s="411"/>
      <c r="L25" s="41"/>
    </row>
    <row r="26" spans="1:12" s="9" customFormat="1" ht="24.95" customHeight="1" x14ac:dyDescent="0.2">
      <c r="A26" s="424"/>
      <c r="B26" s="303" t="s">
        <v>145</v>
      </c>
      <c r="C26" s="129"/>
      <c r="D26" s="129"/>
      <c r="E26" s="410"/>
      <c r="F26" s="410"/>
      <c r="G26" s="410"/>
      <c r="H26" s="132" t="s">
        <v>142</v>
      </c>
      <c r="I26" s="410"/>
      <c r="J26" s="410"/>
      <c r="K26" s="411"/>
      <c r="L26" s="41"/>
    </row>
    <row r="27" spans="1:12" s="9" customFormat="1" ht="24.95" customHeight="1" x14ac:dyDescent="0.2">
      <c r="A27" s="424"/>
      <c r="B27" s="303" t="s">
        <v>146</v>
      </c>
      <c r="C27" s="129"/>
      <c r="D27" s="129"/>
      <c r="E27" s="410"/>
      <c r="F27" s="410"/>
      <c r="G27" s="410"/>
      <c r="H27" s="132" t="s">
        <v>142</v>
      </c>
      <c r="I27" s="410"/>
      <c r="J27" s="410"/>
      <c r="K27" s="411"/>
      <c r="L27" s="41"/>
    </row>
    <row r="28" spans="1:12" s="9" customFormat="1" ht="24.95" customHeight="1" x14ac:dyDescent="0.2">
      <c r="A28" s="424"/>
      <c r="B28" s="303" t="s">
        <v>147</v>
      </c>
      <c r="C28" s="129"/>
      <c r="D28" s="129"/>
      <c r="E28" s="410"/>
      <c r="F28" s="410"/>
      <c r="G28" s="410"/>
      <c r="H28" s="132" t="s">
        <v>142</v>
      </c>
      <c r="I28" s="410"/>
      <c r="J28" s="410"/>
      <c r="K28" s="411"/>
      <c r="L28" s="41"/>
    </row>
    <row r="29" spans="1:12" s="9" customFormat="1" ht="24.95" customHeight="1" thickBot="1" x14ac:dyDescent="0.3">
      <c r="A29" s="424"/>
      <c r="B29" s="418" t="s">
        <v>148</v>
      </c>
      <c r="C29" s="419"/>
      <c r="D29" s="133"/>
      <c r="E29" s="133" t="s">
        <v>149</v>
      </c>
      <c r="F29" s="425"/>
      <c r="G29" s="425"/>
      <c r="H29" s="368"/>
      <c r="I29" s="133" t="s">
        <v>150</v>
      </c>
      <c r="J29" s="420"/>
      <c r="K29" s="421"/>
      <c r="L29" s="41"/>
    </row>
    <row r="30" spans="1:12" s="9" customFormat="1" ht="13.9" customHeight="1" x14ac:dyDescent="0.25">
      <c r="A30" s="367"/>
      <c r="B30" s="212"/>
      <c r="C30" s="212"/>
      <c r="D30" s="132"/>
      <c r="E30" s="132"/>
      <c r="F30" s="429" t="s">
        <v>151</v>
      </c>
      <c r="G30" s="429"/>
      <c r="H30" s="278"/>
      <c r="I30" s="132"/>
      <c r="J30" s="213"/>
      <c r="K30" s="214"/>
      <c r="L30" s="41"/>
    </row>
    <row r="31" spans="1:12" s="9" customFormat="1" x14ac:dyDescent="0.2">
      <c r="A31" s="129"/>
      <c r="B31" s="129"/>
      <c r="C31" s="129"/>
      <c r="D31" s="129"/>
      <c r="E31" s="129"/>
      <c r="F31" s="129"/>
      <c r="G31" s="129"/>
      <c r="H31" s="129"/>
      <c r="I31" s="129"/>
      <c r="J31" s="129"/>
      <c r="K31" s="129"/>
      <c r="L31" s="41"/>
    </row>
    <row r="32" spans="1:12" s="9" customFormat="1" ht="13.5" thickBot="1" x14ac:dyDescent="0.25">
      <c r="A32" s="129"/>
      <c r="B32" s="129"/>
      <c r="C32" s="129"/>
      <c r="D32" s="129"/>
      <c r="E32" s="129"/>
      <c r="F32" s="129"/>
      <c r="G32" s="129"/>
      <c r="H32" s="129"/>
      <c r="I32" s="129"/>
      <c r="J32" s="129"/>
      <c r="K32" s="129"/>
      <c r="L32" s="41"/>
    </row>
    <row r="33" spans="1:12" s="9" customFormat="1" ht="60" customHeight="1" x14ac:dyDescent="0.2">
      <c r="A33" s="424" t="s">
        <v>152</v>
      </c>
      <c r="B33" s="426" t="s">
        <v>153</v>
      </c>
      <c r="C33" s="427"/>
      <c r="D33" s="427"/>
      <c r="E33" s="427"/>
      <c r="F33" s="427"/>
      <c r="G33" s="427"/>
      <c r="H33" s="427"/>
      <c r="I33" s="427"/>
      <c r="J33" s="427"/>
      <c r="K33" s="428"/>
      <c r="L33" s="41"/>
    </row>
    <row r="34" spans="1:12" s="9" customFormat="1" ht="60" customHeight="1" x14ac:dyDescent="0.2">
      <c r="A34" s="424"/>
      <c r="B34" s="303" t="s">
        <v>154</v>
      </c>
      <c r="C34" s="129"/>
      <c r="D34" s="129"/>
      <c r="E34" s="422"/>
      <c r="F34" s="422"/>
      <c r="G34" s="422"/>
      <c r="H34" s="422"/>
      <c r="I34" s="422"/>
      <c r="J34" s="129" t="s">
        <v>155</v>
      </c>
      <c r="K34" s="366"/>
      <c r="L34" s="41"/>
    </row>
    <row r="35" spans="1:12" s="9" customFormat="1" ht="60" customHeight="1" x14ac:dyDescent="0.2">
      <c r="A35" s="424"/>
      <c r="B35" s="303" t="s">
        <v>156</v>
      </c>
      <c r="C35" s="129"/>
      <c r="D35" s="129"/>
      <c r="E35" s="410"/>
      <c r="F35" s="410"/>
      <c r="G35" s="410"/>
      <c r="H35" s="410"/>
      <c r="I35" s="410"/>
      <c r="J35" s="129" t="s">
        <v>155</v>
      </c>
      <c r="K35" s="365"/>
      <c r="L35" s="41"/>
    </row>
    <row r="36" spans="1:12" s="9" customFormat="1" ht="13.5" thickBot="1" x14ac:dyDescent="0.25">
      <c r="A36" s="129"/>
      <c r="B36" s="134"/>
      <c r="C36" s="135"/>
      <c r="D36" s="135"/>
      <c r="E36" s="135"/>
      <c r="F36" s="135"/>
      <c r="G36" s="135"/>
      <c r="H36" s="135"/>
      <c r="I36" s="135"/>
      <c r="J36" s="135"/>
      <c r="K36" s="136"/>
      <c r="L36" s="41"/>
    </row>
    <row r="37" spans="1:12" s="9" customFormat="1" x14ac:dyDescent="0.2">
      <c r="A37" s="129"/>
      <c r="B37" s="129"/>
      <c r="C37" s="129"/>
      <c r="D37" s="129"/>
      <c r="E37" s="129"/>
      <c r="F37" s="129"/>
      <c r="G37" s="129"/>
      <c r="H37" s="129"/>
      <c r="I37" s="129"/>
      <c r="J37" s="129"/>
      <c r="K37" s="129"/>
      <c r="L37" s="41"/>
    </row>
    <row r="38" spans="1:12" s="9" customFormat="1" x14ac:dyDescent="0.2">
      <c r="A38" s="129"/>
      <c r="B38" s="129"/>
      <c r="C38" s="129"/>
      <c r="D38" s="129"/>
      <c r="E38" s="129"/>
      <c r="F38" s="129"/>
      <c r="G38" s="129"/>
      <c r="H38" s="129"/>
      <c r="I38" s="129"/>
      <c r="J38" s="129"/>
      <c r="K38" s="129"/>
      <c r="L38" s="41"/>
    </row>
    <row r="39" spans="1:12" s="9" customFormat="1" x14ac:dyDescent="0.2">
      <c r="A39" s="129"/>
      <c r="B39" s="129"/>
      <c r="C39" s="129"/>
      <c r="D39" s="129"/>
      <c r="E39" s="129"/>
      <c r="F39" s="129"/>
      <c r="G39" s="129"/>
      <c r="H39" s="129"/>
      <c r="I39" s="129"/>
      <c r="J39" s="129"/>
      <c r="K39" s="129"/>
      <c r="L39" s="41"/>
    </row>
    <row r="40" spans="1:12" s="9" customFormat="1" x14ac:dyDescent="0.2">
      <c r="A40" s="129"/>
      <c r="B40" s="129"/>
      <c r="C40" s="129"/>
      <c r="D40" s="129"/>
      <c r="E40" s="129"/>
      <c r="F40" s="129"/>
      <c r="G40" s="129"/>
      <c r="H40" s="129"/>
      <c r="I40" s="129"/>
      <c r="J40" s="129"/>
      <c r="K40" s="129"/>
      <c r="L40" s="41"/>
    </row>
    <row r="41" spans="1:12" s="9" customFormat="1" x14ac:dyDescent="0.2">
      <c r="A41" s="129"/>
      <c r="B41" s="129"/>
      <c r="C41" s="129"/>
      <c r="D41" s="129"/>
      <c r="E41" s="129"/>
      <c r="F41" s="129"/>
      <c r="G41" s="129"/>
      <c r="H41" s="129"/>
      <c r="I41" s="129"/>
      <c r="J41" s="129"/>
      <c r="K41" s="129"/>
      <c r="L41" s="41"/>
    </row>
    <row r="42" spans="1:12" s="9" customFormat="1" x14ac:dyDescent="0.2">
      <c r="A42" s="129"/>
      <c r="B42" s="129"/>
      <c r="C42" s="129"/>
      <c r="D42" s="129"/>
      <c r="E42" s="129"/>
      <c r="F42" s="129"/>
      <c r="G42" s="129"/>
      <c r="H42" s="129"/>
      <c r="I42" s="129"/>
      <c r="J42" s="129"/>
      <c r="K42" s="129"/>
      <c r="L42" s="41"/>
    </row>
    <row r="43" spans="1:12" s="9" customFormat="1" x14ac:dyDescent="0.2">
      <c r="A43" s="129"/>
      <c r="B43" s="129"/>
      <c r="C43" s="129"/>
      <c r="D43" s="129"/>
      <c r="E43" s="129"/>
      <c r="F43" s="129"/>
      <c r="G43" s="129"/>
      <c r="H43" s="129"/>
      <c r="I43" s="129"/>
      <c r="J43" s="129"/>
      <c r="K43" s="129"/>
      <c r="L43" s="41"/>
    </row>
    <row r="44" spans="1:12" s="9" customFormat="1" x14ac:dyDescent="0.2">
      <c r="A44" s="129"/>
      <c r="B44" s="129"/>
      <c r="C44" s="129"/>
      <c r="D44" s="129"/>
      <c r="E44" s="129"/>
      <c r="F44" s="129"/>
      <c r="G44" s="129"/>
      <c r="H44" s="129"/>
      <c r="I44" s="129"/>
      <c r="J44" s="129"/>
      <c r="K44" s="129"/>
      <c r="L44" s="41"/>
    </row>
    <row r="45" spans="1:12" s="9" customFormat="1" x14ac:dyDescent="0.2">
      <c r="A45" s="129"/>
      <c r="B45" s="129"/>
      <c r="C45" s="129"/>
      <c r="D45" s="129"/>
      <c r="E45" s="129"/>
      <c r="F45" s="129"/>
      <c r="G45" s="129"/>
      <c r="H45" s="129"/>
      <c r="I45" s="129"/>
      <c r="J45" s="129"/>
      <c r="K45" s="129"/>
      <c r="L45" s="41"/>
    </row>
    <row r="46" spans="1:12" x14ac:dyDescent="0.2">
      <c r="A46" s="128"/>
      <c r="B46" s="128"/>
      <c r="C46" s="128"/>
      <c r="D46" s="128"/>
      <c r="E46" s="128"/>
      <c r="F46" s="128"/>
      <c r="G46" s="128"/>
      <c r="H46" s="128"/>
      <c r="I46" s="128"/>
      <c r="J46" s="128"/>
      <c r="K46" s="128"/>
    </row>
    <row r="47" spans="1:12" x14ac:dyDescent="0.2">
      <c r="A47" s="128"/>
      <c r="B47" s="128"/>
      <c r="C47" s="128"/>
      <c r="D47" s="128"/>
      <c r="E47" s="128"/>
      <c r="F47" s="128"/>
      <c r="G47" s="128"/>
      <c r="H47" s="128"/>
      <c r="I47" s="128"/>
      <c r="J47" s="128"/>
      <c r="K47" s="128"/>
    </row>
    <row r="48" spans="1:12" x14ac:dyDescent="0.2">
      <c r="A48" s="128"/>
      <c r="B48" s="128"/>
      <c r="C48" s="128"/>
      <c r="D48" s="128"/>
      <c r="E48" s="128"/>
      <c r="F48" s="128"/>
      <c r="G48" s="128"/>
      <c r="H48" s="128"/>
      <c r="I48" s="128"/>
      <c r="J48" s="128"/>
      <c r="K48" s="128"/>
    </row>
    <row r="49" spans="1:11" x14ac:dyDescent="0.2">
      <c r="A49" s="128"/>
      <c r="B49" s="128"/>
      <c r="C49" s="128"/>
      <c r="D49" s="128"/>
      <c r="E49" s="128"/>
      <c r="F49" s="128"/>
      <c r="G49" s="128"/>
      <c r="H49" s="128"/>
      <c r="I49" s="128"/>
      <c r="J49" s="128"/>
      <c r="K49" s="128"/>
    </row>
    <row r="50" spans="1:11" x14ac:dyDescent="0.2">
      <c r="A50" s="128"/>
      <c r="B50" s="128"/>
      <c r="C50" s="128"/>
      <c r="D50" s="128"/>
      <c r="E50" s="128"/>
      <c r="F50" s="128"/>
      <c r="G50" s="128"/>
      <c r="H50" s="128"/>
      <c r="I50" s="128"/>
      <c r="J50" s="128"/>
      <c r="K50" s="128"/>
    </row>
    <row r="51" spans="1:11" x14ac:dyDescent="0.2">
      <c r="A51" s="128"/>
      <c r="B51" s="128"/>
      <c r="C51" s="128"/>
      <c r="D51" s="128"/>
      <c r="E51" s="128"/>
      <c r="F51" s="128"/>
      <c r="G51" s="128"/>
      <c r="H51" s="128"/>
      <c r="I51" s="128"/>
      <c r="J51" s="128"/>
      <c r="K51" s="128"/>
    </row>
    <row r="52" spans="1:11" x14ac:dyDescent="0.2">
      <c r="A52" s="128"/>
      <c r="B52" s="128"/>
      <c r="C52" s="128"/>
      <c r="D52" s="128"/>
      <c r="E52" s="128"/>
      <c r="F52" s="128"/>
      <c r="G52" s="128"/>
      <c r="H52" s="128"/>
      <c r="I52" s="128"/>
      <c r="J52" s="128"/>
      <c r="K52" s="128"/>
    </row>
    <row r="53" spans="1:11" x14ac:dyDescent="0.2">
      <c r="A53" s="42"/>
      <c r="B53" s="42"/>
      <c r="C53" s="42"/>
      <c r="D53" s="42"/>
      <c r="E53" s="42"/>
      <c r="F53" s="42"/>
      <c r="G53" s="42"/>
      <c r="H53" s="42"/>
      <c r="I53" s="42"/>
      <c r="J53" s="42"/>
      <c r="K53" s="42"/>
    </row>
  </sheetData>
  <sheetProtection algorithmName="SHA-512" hashValue="aMatLjApvPn180NNMJFegkkrJCiR8UunfPag7YD+dkC+MVdpjNAgpHt8H6D9f91PSdfzrwZnzQ0H69DJ8C5Qaw==" saltValue="sWex5j6u3Jazn6M4YpUqUw==" spinCount="100000" sheet="1" formatColumns="0" formatRows="0" selectLockedCells="1"/>
  <mergeCells count="36">
    <mergeCell ref="A1:K1"/>
    <mergeCell ref="A2:K2"/>
    <mergeCell ref="A3:K3"/>
    <mergeCell ref="A5:A10"/>
    <mergeCell ref="D6:F6"/>
    <mergeCell ref="J6:K6"/>
    <mergeCell ref="D5:I5"/>
    <mergeCell ref="A33:A35"/>
    <mergeCell ref="B16:F16"/>
    <mergeCell ref="B17:F17"/>
    <mergeCell ref="B19:F19"/>
    <mergeCell ref="A22:A29"/>
    <mergeCell ref="E23:G23"/>
    <mergeCell ref="E24:G24"/>
    <mergeCell ref="E34:I34"/>
    <mergeCell ref="E35:I35"/>
    <mergeCell ref="F29:G29"/>
    <mergeCell ref="I24:K24"/>
    <mergeCell ref="E25:G25"/>
    <mergeCell ref="E27:G27"/>
    <mergeCell ref="B33:K33"/>
    <mergeCell ref="B20:F20"/>
    <mergeCell ref="F30:G30"/>
    <mergeCell ref="B29:C29"/>
    <mergeCell ref="I28:K28"/>
    <mergeCell ref="J29:K29"/>
    <mergeCell ref="I27:K27"/>
    <mergeCell ref="I23:K23"/>
    <mergeCell ref="E28:G28"/>
    <mergeCell ref="E26:G26"/>
    <mergeCell ref="I25:K25"/>
    <mergeCell ref="G13:K13"/>
    <mergeCell ref="D13:E13"/>
    <mergeCell ref="I26:K26"/>
    <mergeCell ref="B18:F18"/>
    <mergeCell ref="B22:K22"/>
  </mergeCells>
  <phoneticPr fontId="4" type="noConversion"/>
  <dataValidations count="2">
    <dataValidation type="whole" allowBlank="1" showErrorMessage="1" error="Whole numbers only! Decimals are not accepted." prompt="Whole numbers only! Decimals are not accepted." sqref="H17" xr:uid="{00000000-0002-0000-0100-000000000000}">
      <formula1>1</formula1>
      <formula2>500000000000</formula2>
    </dataValidation>
    <dataValidation type="whole" allowBlank="1" showErrorMessage="1" prompt="." sqref="G18:H18" xr:uid="{00000000-0002-0000-0100-000001000000}">
      <formula1>1</formula1>
      <formula2>500000000000</formula2>
    </dataValidation>
  </dataValidations>
  <pageMargins left="0.5" right="0.5" top="0.5" bottom="0.5" header="0.5" footer="0.5"/>
  <pageSetup scale="52" orientation="portrait" blackAndWhite="1" r:id="rId1"/>
  <headerFooter alignWithMargins="0">
    <oddFooter>&amp;CCover Page - Page &amp;P/&amp;N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4"/>
  <sheetViews>
    <sheetView showGridLines="0" zoomScale="80" zoomScaleNormal="80" zoomScaleSheetLayoutView="75" workbookViewId="0">
      <selection activeCell="F6" sqref="F6:K6"/>
    </sheetView>
  </sheetViews>
  <sheetFormatPr defaultRowHeight="15" x14ac:dyDescent="0.25"/>
  <cols>
    <col min="1" max="1" width="26.42578125" style="156" customWidth="1"/>
    <col min="2" max="2" width="36.42578125" style="147" customWidth="1"/>
    <col min="3" max="3" width="14.85546875" style="157" customWidth="1"/>
    <col min="4" max="4" width="10.28515625" style="158" customWidth="1"/>
    <col min="5" max="5" width="16.28515625" style="159" customWidth="1"/>
    <col min="6" max="6" width="20.7109375" style="160" customWidth="1"/>
    <col min="7" max="7" width="13" style="160" customWidth="1"/>
    <col min="8" max="8" width="20.7109375" style="160" customWidth="1"/>
    <col min="9" max="9" width="15.28515625" style="160" customWidth="1"/>
    <col min="10" max="10" width="20.7109375" style="160" customWidth="1"/>
    <col min="11" max="11" width="20.7109375" style="161" customWidth="1"/>
    <col min="12" max="12" width="20.7109375" style="162" customWidth="1"/>
    <col min="13" max="13" width="0" style="144" hidden="1" customWidth="1"/>
    <col min="14" max="14" width="11.140625" style="145" hidden="1" customWidth="1"/>
    <col min="15" max="15" width="14" style="146" hidden="1" customWidth="1"/>
    <col min="16" max="16" width="10.85546875" style="147" customWidth="1"/>
    <col min="17" max="17" width="10.7109375" style="148" bestFit="1" customWidth="1"/>
    <col min="18" max="23" width="9.140625" style="30"/>
    <col min="24" max="16384" width="9.140625" style="1"/>
  </cols>
  <sheetData>
    <row r="1" spans="1:23" s="11" customFormat="1" ht="42" customHeight="1" x14ac:dyDescent="0.4">
      <c r="A1" s="430" t="s">
        <v>157</v>
      </c>
      <c r="B1" s="430"/>
      <c r="C1" s="430"/>
      <c r="D1" s="430"/>
      <c r="E1" s="430"/>
      <c r="F1" s="430"/>
      <c r="G1" s="430"/>
      <c r="H1" s="430"/>
      <c r="I1" s="430"/>
      <c r="J1" s="430"/>
      <c r="K1" s="430"/>
      <c r="L1" s="430"/>
      <c r="M1" s="463"/>
      <c r="N1" s="463"/>
      <c r="O1" s="463"/>
      <c r="P1" s="463"/>
      <c r="Q1" s="463"/>
      <c r="R1" s="43"/>
      <c r="S1" s="43"/>
      <c r="T1" s="43"/>
      <c r="U1" s="43"/>
      <c r="V1" s="43"/>
      <c r="W1" s="43"/>
    </row>
    <row r="2" spans="1:23" s="19" customFormat="1" ht="37.5" customHeight="1" x14ac:dyDescent="0.4">
      <c r="A2" s="464" t="s">
        <v>158</v>
      </c>
      <c r="B2" s="465"/>
      <c r="C2" s="465"/>
      <c r="D2" s="465"/>
      <c r="E2" s="465"/>
      <c r="F2" s="465"/>
      <c r="G2" s="465"/>
      <c r="H2" s="465"/>
      <c r="I2" s="465"/>
      <c r="J2" s="465"/>
      <c r="K2" s="465"/>
      <c r="L2" s="465"/>
      <c r="M2" s="463"/>
      <c r="N2" s="463"/>
      <c r="O2" s="463"/>
      <c r="P2" s="463"/>
      <c r="Q2" s="463"/>
      <c r="R2" s="44"/>
      <c r="S2" s="44"/>
      <c r="T2" s="44"/>
      <c r="U2" s="44"/>
      <c r="V2" s="44"/>
      <c r="W2" s="44"/>
    </row>
    <row r="3" spans="1:23" s="12" customFormat="1" ht="15.75" thickBot="1" x14ac:dyDescent="0.3">
      <c r="A3" s="137"/>
      <c r="B3" s="128"/>
      <c r="C3" s="138"/>
      <c r="D3" s="139"/>
      <c r="E3" s="140"/>
      <c r="F3" s="141"/>
      <c r="G3" s="141"/>
      <c r="H3" s="141"/>
      <c r="I3" s="141"/>
      <c r="J3" s="141"/>
      <c r="K3" s="142"/>
      <c r="L3" s="143"/>
      <c r="M3" s="144"/>
      <c r="N3" s="145"/>
      <c r="O3" s="146"/>
      <c r="P3" s="147"/>
      <c r="Q3" s="148"/>
      <c r="R3" s="30"/>
      <c r="S3" s="30"/>
      <c r="T3" s="30"/>
      <c r="U3" s="30"/>
      <c r="V3" s="30"/>
      <c r="W3" s="30"/>
    </row>
    <row r="4" spans="1:23" s="11" customFormat="1" ht="39.950000000000003" customHeight="1" x14ac:dyDescent="0.35">
      <c r="A4" s="439" t="s">
        <v>159</v>
      </c>
      <c r="B4" s="440"/>
      <c r="C4" s="441" t="str">
        <f>IF(CoverPage!$D$5&gt;0,CoverPage!$D$5," ")</f>
        <v xml:space="preserve"> </v>
      </c>
      <c r="D4" s="441"/>
      <c r="E4" s="441"/>
      <c r="F4" s="441"/>
      <c r="G4" s="441"/>
      <c r="H4" s="372" t="s">
        <v>112</v>
      </c>
      <c r="I4" s="234" t="str">
        <f>IF(CoverPage!$D$7&gt;0,CoverPage!$D$7,"  " )</f>
        <v xml:space="preserve">  </v>
      </c>
      <c r="J4" s="235" t="s">
        <v>160</v>
      </c>
      <c r="K4" s="234" t="str">
        <f>IF(CoverPage!$F$7&gt;0,CoverPage!$F$7,"  " )</f>
        <v xml:space="preserve">  </v>
      </c>
      <c r="L4" s="372" t="s">
        <v>161</v>
      </c>
      <c r="M4" s="236">
        <f>CoverPage!$K$5</f>
        <v>0</v>
      </c>
      <c r="N4" s="237"/>
      <c r="O4" s="238"/>
      <c r="P4" s="442" t="str">
        <f>IF(CoverPage!$K$5&gt;0,CoverPage!$K$5," ")</f>
        <v xml:space="preserve"> </v>
      </c>
      <c r="Q4" s="443"/>
      <c r="R4" s="43"/>
      <c r="S4" s="43"/>
      <c r="T4" s="43"/>
      <c r="U4" s="43"/>
      <c r="V4" s="43"/>
      <c r="W4" s="43"/>
    </row>
    <row r="5" spans="1:23" s="11" customFormat="1" ht="39.950000000000003" customHeight="1" thickBot="1" x14ac:dyDescent="0.4">
      <c r="A5" s="437" t="s">
        <v>162</v>
      </c>
      <c r="B5" s="438"/>
      <c r="C5" s="446" t="str">
        <f>IF(CoverPage!$I$7&gt;0,CoverPage!$I$7,"  ")</f>
        <v xml:space="preserve">  </v>
      </c>
      <c r="D5" s="447"/>
      <c r="E5" s="371" t="s">
        <v>163</v>
      </c>
      <c r="F5" s="373" t="str">
        <f>IF(CoverPage!$K$7&gt;0,CoverPage!$K$7,"  ")</f>
        <v xml:space="preserve">  </v>
      </c>
      <c r="G5" s="374"/>
      <c r="H5" s="239"/>
      <c r="I5" s="438" t="s">
        <v>164</v>
      </c>
      <c r="J5" s="438"/>
      <c r="K5" s="444" t="str">
        <f>CoverPage!$A$3</f>
        <v xml:space="preserve"> </v>
      </c>
      <c r="L5" s="444"/>
      <c r="M5" s="444"/>
      <c r="N5" s="444"/>
      <c r="O5" s="444"/>
      <c r="P5" s="444"/>
      <c r="Q5" s="445"/>
      <c r="R5" s="43"/>
      <c r="S5" s="43"/>
      <c r="T5" s="43"/>
      <c r="U5" s="43"/>
      <c r="V5" s="43"/>
      <c r="W5" s="43"/>
    </row>
    <row r="6" spans="1:23" s="20" customFormat="1" ht="8.25" customHeight="1" thickBot="1" x14ac:dyDescent="0.3">
      <c r="A6" s="240"/>
      <c r="B6" s="241"/>
      <c r="C6" s="242"/>
      <c r="D6" s="243"/>
      <c r="E6" s="244"/>
      <c r="F6" s="472"/>
      <c r="G6" s="472"/>
      <c r="H6" s="472"/>
      <c r="I6" s="472"/>
      <c r="J6" s="472"/>
      <c r="K6" s="472"/>
      <c r="L6" s="245"/>
      <c r="M6" s="246"/>
      <c r="N6" s="247"/>
      <c r="O6" s="248"/>
      <c r="P6" s="45"/>
      <c r="Q6" s="249"/>
      <c r="R6" s="45"/>
      <c r="S6" s="45"/>
      <c r="T6" s="45"/>
      <c r="U6" s="45"/>
      <c r="V6" s="45"/>
      <c r="W6" s="45"/>
    </row>
    <row r="7" spans="1:23" s="14" customFormat="1" ht="15" customHeight="1" x14ac:dyDescent="0.25">
      <c r="A7" s="451" t="s">
        <v>165</v>
      </c>
      <c r="B7" s="452"/>
      <c r="C7" s="483" t="s">
        <v>166</v>
      </c>
      <c r="D7" s="434" t="s">
        <v>167</v>
      </c>
      <c r="E7" s="434" t="s">
        <v>168</v>
      </c>
      <c r="F7" s="473" t="s">
        <v>169</v>
      </c>
      <c r="G7" s="473"/>
      <c r="H7" s="474"/>
      <c r="I7" s="474"/>
      <c r="J7" s="473" t="s">
        <v>170</v>
      </c>
      <c r="K7" s="474"/>
      <c r="L7" s="480" t="s">
        <v>171</v>
      </c>
      <c r="M7" s="304" t="s">
        <v>172</v>
      </c>
      <c r="N7" s="305" t="s">
        <v>173</v>
      </c>
      <c r="O7" s="306"/>
      <c r="P7" s="466" t="s">
        <v>174</v>
      </c>
      <c r="Q7" s="469" t="s">
        <v>175</v>
      </c>
      <c r="R7" s="50"/>
      <c r="S7" s="50"/>
      <c r="T7" s="50"/>
      <c r="U7" s="50"/>
      <c r="V7" s="50"/>
      <c r="W7" s="50"/>
    </row>
    <row r="8" spans="1:23" s="14" customFormat="1" ht="23.25" customHeight="1" x14ac:dyDescent="0.25">
      <c r="A8" s="453"/>
      <c r="B8" s="454"/>
      <c r="C8" s="484"/>
      <c r="D8" s="435"/>
      <c r="E8" s="478"/>
      <c r="F8" s="475"/>
      <c r="G8" s="475"/>
      <c r="H8" s="475"/>
      <c r="I8" s="475"/>
      <c r="J8" s="475"/>
      <c r="K8" s="475"/>
      <c r="L8" s="481"/>
      <c r="M8" s="307" t="s">
        <v>176</v>
      </c>
      <c r="N8" s="308" t="s">
        <v>177</v>
      </c>
      <c r="O8" s="309"/>
      <c r="P8" s="467"/>
      <c r="Q8" s="470"/>
      <c r="R8" s="50"/>
      <c r="S8" s="50"/>
      <c r="T8" s="50"/>
      <c r="U8" s="50"/>
      <c r="V8" s="50"/>
      <c r="W8" s="50"/>
    </row>
    <row r="9" spans="1:23" s="14" customFormat="1" ht="30" customHeight="1" x14ac:dyDescent="0.25">
      <c r="A9" s="453"/>
      <c r="B9" s="454"/>
      <c r="C9" s="484"/>
      <c r="D9" s="435"/>
      <c r="E9" s="478"/>
      <c r="F9" s="476" t="s">
        <v>178</v>
      </c>
      <c r="G9" s="477"/>
      <c r="H9" s="476" t="s">
        <v>179</v>
      </c>
      <c r="I9" s="477"/>
      <c r="J9" s="375" t="s">
        <v>180</v>
      </c>
      <c r="K9" s="375" t="s">
        <v>181</v>
      </c>
      <c r="L9" s="481"/>
      <c r="M9" s="307"/>
      <c r="N9" s="310"/>
      <c r="O9" s="309"/>
      <c r="P9" s="467"/>
      <c r="Q9" s="470"/>
      <c r="R9" s="50"/>
      <c r="S9" s="50"/>
      <c r="T9" s="50"/>
      <c r="U9" s="50"/>
      <c r="V9" s="50"/>
      <c r="W9" s="50"/>
    </row>
    <row r="10" spans="1:23" s="86" customFormat="1" ht="69.599999999999994" customHeight="1" thickBot="1" x14ac:dyDescent="0.3">
      <c r="A10" s="455"/>
      <c r="B10" s="456"/>
      <c r="C10" s="485"/>
      <c r="D10" s="436"/>
      <c r="E10" s="479"/>
      <c r="F10" s="172" t="s">
        <v>182</v>
      </c>
      <c r="G10" s="172" t="s">
        <v>183</v>
      </c>
      <c r="H10" s="172" t="s">
        <v>182</v>
      </c>
      <c r="I10" s="172" t="s">
        <v>183</v>
      </c>
      <c r="J10" s="172" t="s">
        <v>182</v>
      </c>
      <c r="K10" s="172" t="s">
        <v>182</v>
      </c>
      <c r="L10" s="482"/>
      <c r="M10" s="311"/>
      <c r="N10" s="312"/>
      <c r="O10" s="313"/>
      <c r="P10" s="468"/>
      <c r="Q10" s="471"/>
      <c r="R10" s="85"/>
      <c r="S10" s="85"/>
      <c r="T10" s="85"/>
      <c r="U10" s="85"/>
      <c r="V10" s="85"/>
      <c r="W10" s="85"/>
    </row>
    <row r="11" spans="1:23" s="18" customFormat="1" ht="12" thickBot="1" x14ac:dyDescent="0.25">
      <c r="A11" s="314" t="s">
        <v>184</v>
      </c>
      <c r="B11" s="315" t="s">
        <v>185</v>
      </c>
      <c r="C11" s="316" t="s">
        <v>186</v>
      </c>
      <c r="D11" s="316" t="s">
        <v>187</v>
      </c>
      <c r="E11" s="316" t="s">
        <v>188</v>
      </c>
      <c r="F11" s="317" t="s">
        <v>189</v>
      </c>
      <c r="G11" s="317" t="s">
        <v>190</v>
      </c>
      <c r="H11" s="317" t="s">
        <v>191</v>
      </c>
      <c r="I11" s="317" t="s">
        <v>192</v>
      </c>
      <c r="J11" s="317" t="s">
        <v>193</v>
      </c>
      <c r="K11" s="316" t="s">
        <v>194</v>
      </c>
      <c r="L11" s="316" t="s">
        <v>195</v>
      </c>
      <c r="M11" s="318"/>
      <c r="N11" s="318"/>
      <c r="O11" s="319"/>
      <c r="P11" s="317" t="s">
        <v>196</v>
      </c>
      <c r="Q11" s="317"/>
      <c r="R11" s="46"/>
      <c r="S11" s="46"/>
      <c r="T11" s="46"/>
      <c r="U11" s="46"/>
      <c r="V11" s="46"/>
      <c r="W11" s="46"/>
    </row>
    <row r="12" spans="1:23" s="91" customFormat="1" ht="48.6" customHeight="1" x14ac:dyDescent="0.3">
      <c r="A12" s="457" t="s">
        <v>197</v>
      </c>
      <c r="B12" s="458"/>
      <c r="C12" s="458"/>
      <c r="D12" s="458"/>
      <c r="E12" s="458"/>
      <c r="F12" s="458"/>
      <c r="G12" s="458"/>
      <c r="H12" s="458"/>
      <c r="I12" s="458"/>
      <c r="J12" s="458"/>
      <c r="K12" s="458"/>
      <c r="L12" s="458"/>
      <c r="M12" s="458"/>
      <c r="N12" s="458"/>
      <c r="O12" s="458"/>
      <c r="P12" s="458"/>
      <c r="Q12" s="459"/>
      <c r="R12" s="90"/>
      <c r="S12" s="90"/>
      <c r="T12" s="90"/>
      <c r="U12" s="90"/>
      <c r="V12" s="90"/>
      <c r="W12" s="90"/>
    </row>
    <row r="13" spans="1:23" s="14" customFormat="1" ht="15.75" x14ac:dyDescent="0.25">
      <c r="A13" s="250"/>
      <c r="B13" s="171"/>
      <c r="C13" s="149"/>
      <c r="D13" s="150"/>
      <c r="E13" s="252">
        <f>C13*D13</f>
        <v>0</v>
      </c>
      <c r="F13" s="151"/>
      <c r="G13" s="320" t="str">
        <f>IFERROR(IF(F13&gt;0,F13/D13," "),0)</f>
        <v xml:space="preserve"> </v>
      </c>
      <c r="H13" s="151"/>
      <c r="I13" s="320" t="str">
        <f>IFERROR(IF(H13=0," ",H13/D13),0)</f>
        <v xml:space="preserve"> </v>
      </c>
      <c r="J13" s="151"/>
      <c r="K13" s="151"/>
      <c r="L13" s="253">
        <f>F13+H13+J13+K13</f>
        <v>0</v>
      </c>
      <c r="M13" s="321">
        <f>C13*D13</f>
        <v>0</v>
      </c>
      <c r="N13" s="322" t="e">
        <f>L13/M13</f>
        <v>#DIV/0!</v>
      </c>
      <c r="O13" s="323"/>
      <c r="P13" s="324" t="str">
        <f>IF(C13=0," ",L13/E13)</f>
        <v xml:space="preserve"> </v>
      </c>
      <c r="Q13" s="174" t="str">
        <f>IF(L13&gt;E13+1,"ERROR"," ")</f>
        <v xml:space="preserve"> </v>
      </c>
      <c r="R13" s="50"/>
      <c r="S13" s="50"/>
      <c r="T13" s="50"/>
      <c r="U13" s="50"/>
      <c r="V13" s="50"/>
      <c r="W13" s="50"/>
    </row>
    <row r="14" spans="1:23" s="14" customFormat="1" ht="15.75" x14ac:dyDescent="0.25">
      <c r="A14" s="173"/>
      <c r="B14" s="173"/>
      <c r="C14" s="149"/>
      <c r="D14" s="150"/>
      <c r="E14" s="252">
        <f>C14*D14</f>
        <v>0</v>
      </c>
      <c r="F14" s="151"/>
      <c r="G14" s="320" t="str">
        <f t="shared" ref="G14:G77" si="0">IFERROR(IF(F14&gt;0,F14/D14," "),0)</f>
        <v xml:space="preserve"> </v>
      </c>
      <c r="H14" s="151"/>
      <c r="I14" s="320" t="str">
        <f t="shared" ref="I14:I77" si="1">IFERROR(IF(H14=0," ",H14/D14),0)</f>
        <v xml:space="preserve"> </v>
      </c>
      <c r="J14" s="151"/>
      <c r="K14" s="151"/>
      <c r="L14" s="253">
        <f>F14+H14+J14+K14</f>
        <v>0</v>
      </c>
      <c r="M14" s="321">
        <f>C14*D14</f>
        <v>0</v>
      </c>
      <c r="N14" s="322" t="e">
        <f>L14/M14</f>
        <v>#DIV/0!</v>
      </c>
      <c r="O14" s="323"/>
      <c r="P14" s="324" t="str">
        <f>IF(C14=0," ",L14/E14)</f>
        <v xml:space="preserve"> </v>
      </c>
      <c r="Q14" s="174" t="str">
        <f>IF(L14&gt;E14+1,"ERROR"," ")</f>
        <v xml:space="preserve"> </v>
      </c>
      <c r="R14" s="50"/>
      <c r="S14" s="50"/>
      <c r="T14" s="50"/>
      <c r="U14" s="50"/>
      <c r="V14" s="50"/>
      <c r="W14" s="50"/>
    </row>
    <row r="15" spans="1:23" s="14" customFormat="1" ht="15.75" x14ac:dyDescent="0.25">
      <c r="A15" s="173"/>
      <c r="B15" s="272"/>
      <c r="C15" s="149"/>
      <c r="D15" s="150"/>
      <c r="E15" s="252">
        <f t="shared" ref="E15:E78" si="2">C15*D15</f>
        <v>0</v>
      </c>
      <c r="F15" s="151"/>
      <c r="G15" s="320" t="str">
        <f t="shared" si="0"/>
        <v xml:space="preserve"> </v>
      </c>
      <c r="H15" s="151"/>
      <c r="I15" s="320" t="str">
        <f t="shared" si="1"/>
        <v xml:space="preserve"> </v>
      </c>
      <c r="J15" s="151"/>
      <c r="K15" s="151"/>
      <c r="L15" s="253">
        <f t="shared" ref="L15:L78" si="3">F15+H15+J15+K15</f>
        <v>0</v>
      </c>
      <c r="M15" s="321">
        <f t="shared" ref="M15:M78" si="4">C15*D15</f>
        <v>0</v>
      </c>
      <c r="N15" s="322" t="e">
        <f t="shared" ref="N15:N78" si="5">L15/M15</f>
        <v>#DIV/0!</v>
      </c>
      <c r="O15" s="323"/>
      <c r="P15" s="324" t="str">
        <f t="shared" ref="P15:P78" si="6">IF(C15=0," ",L15/E15)</f>
        <v xml:space="preserve"> </v>
      </c>
      <c r="Q15" s="174" t="str">
        <f t="shared" ref="Q15:Q78" si="7">IF(L15&gt;E15+1,"ERROR"," ")</f>
        <v xml:space="preserve"> </v>
      </c>
      <c r="R15" s="50"/>
      <c r="S15" s="50"/>
      <c r="T15" s="50"/>
      <c r="U15" s="50"/>
      <c r="V15" s="50"/>
      <c r="W15" s="50"/>
    </row>
    <row r="16" spans="1:23" s="14" customFormat="1" ht="15.75" x14ac:dyDescent="0.25">
      <c r="A16" s="173"/>
      <c r="B16" s="171"/>
      <c r="C16" s="149"/>
      <c r="D16" s="150"/>
      <c r="E16" s="252">
        <f t="shared" si="2"/>
        <v>0</v>
      </c>
      <c r="F16" s="151"/>
      <c r="G16" s="320" t="str">
        <f t="shared" si="0"/>
        <v xml:space="preserve"> </v>
      </c>
      <c r="H16" s="151"/>
      <c r="I16" s="320" t="str">
        <f t="shared" si="1"/>
        <v xml:space="preserve"> </v>
      </c>
      <c r="J16" s="151"/>
      <c r="K16" s="151"/>
      <c r="L16" s="253">
        <f t="shared" si="3"/>
        <v>0</v>
      </c>
      <c r="M16" s="321">
        <f t="shared" si="4"/>
        <v>0</v>
      </c>
      <c r="N16" s="322" t="e">
        <f t="shared" si="5"/>
        <v>#DIV/0!</v>
      </c>
      <c r="O16" s="323"/>
      <c r="P16" s="324" t="str">
        <f t="shared" si="6"/>
        <v xml:space="preserve"> </v>
      </c>
      <c r="Q16" s="174" t="str">
        <f t="shared" si="7"/>
        <v xml:space="preserve"> </v>
      </c>
      <c r="R16" s="50"/>
      <c r="S16" s="50"/>
      <c r="T16" s="50"/>
      <c r="U16" s="50"/>
      <c r="V16" s="50"/>
      <c r="W16" s="50"/>
    </row>
    <row r="17" spans="1:23" s="14" customFormat="1" ht="15.75" x14ac:dyDescent="0.25">
      <c r="A17" s="173"/>
      <c r="B17" s="171"/>
      <c r="C17" s="149"/>
      <c r="D17" s="150"/>
      <c r="E17" s="252">
        <f t="shared" si="2"/>
        <v>0</v>
      </c>
      <c r="F17" s="151"/>
      <c r="G17" s="320" t="str">
        <f t="shared" si="0"/>
        <v xml:space="preserve"> </v>
      </c>
      <c r="H17" s="151"/>
      <c r="I17" s="320" t="str">
        <f t="shared" si="1"/>
        <v xml:space="preserve"> </v>
      </c>
      <c r="J17" s="151"/>
      <c r="K17" s="151"/>
      <c r="L17" s="253">
        <f t="shared" si="3"/>
        <v>0</v>
      </c>
      <c r="M17" s="321">
        <f t="shared" si="4"/>
        <v>0</v>
      </c>
      <c r="N17" s="322" t="e">
        <f t="shared" si="5"/>
        <v>#DIV/0!</v>
      </c>
      <c r="O17" s="323"/>
      <c r="P17" s="324" t="str">
        <f t="shared" si="6"/>
        <v xml:space="preserve"> </v>
      </c>
      <c r="Q17" s="174" t="str">
        <f t="shared" si="7"/>
        <v xml:space="preserve"> </v>
      </c>
      <c r="R17" s="50"/>
      <c r="S17" s="50"/>
      <c r="T17" s="50"/>
      <c r="U17" s="50"/>
      <c r="V17" s="50"/>
      <c r="W17" s="50"/>
    </row>
    <row r="18" spans="1:23" s="14" customFormat="1" ht="15.75" x14ac:dyDescent="0.25">
      <c r="A18" s="173"/>
      <c r="B18" s="171"/>
      <c r="C18" s="149"/>
      <c r="D18" s="150"/>
      <c r="E18" s="252">
        <f t="shared" si="2"/>
        <v>0</v>
      </c>
      <c r="F18" s="151"/>
      <c r="G18" s="320" t="str">
        <f t="shared" si="0"/>
        <v xml:space="preserve"> </v>
      </c>
      <c r="H18" s="151"/>
      <c r="I18" s="320" t="str">
        <f t="shared" si="1"/>
        <v xml:space="preserve"> </v>
      </c>
      <c r="J18" s="151"/>
      <c r="K18" s="151"/>
      <c r="L18" s="253">
        <f t="shared" si="3"/>
        <v>0</v>
      </c>
      <c r="M18" s="321">
        <f t="shared" si="4"/>
        <v>0</v>
      </c>
      <c r="N18" s="322" t="e">
        <f t="shared" si="5"/>
        <v>#DIV/0!</v>
      </c>
      <c r="O18" s="323"/>
      <c r="P18" s="324" t="str">
        <f t="shared" si="6"/>
        <v xml:space="preserve"> </v>
      </c>
      <c r="Q18" s="174" t="str">
        <f t="shared" si="7"/>
        <v xml:space="preserve"> </v>
      </c>
      <c r="R18" s="50"/>
      <c r="S18" s="50"/>
      <c r="T18" s="50"/>
      <c r="U18" s="50"/>
      <c r="V18" s="50"/>
      <c r="W18" s="50"/>
    </row>
    <row r="19" spans="1:23" s="14" customFormat="1" ht="15.75" x14ac:dyDescent="0.25">
      <c r="A19" s="173"/>
      <c r="B19" s="171"/>
      <c r="C19" s="149"/>
      <c r="D19" s="150"/>
      <c r="E19" s="252">
        <f t="shared" si="2"/>
        <v>0</v>
      </c>
      <c r="F19" s="151"/>
      <c r="G19" s="320" t="str">
        <f t="shared" si="0"/>
        <v xml:space="preserve"> </v>
      </c>
      <c r="H19" s="151"/>
      <c r="I19" s="320" t="str">
        <f t="shared" si="1"/>
        <v xml:space="preserve"> </v>
      </c>
      <c r="J19" s="151"/>
      <c r="K19" s="151"/>
      <c r="L19" s="253">
        <f t="shared" si="3"/>
        <v>0</v>
      </c>
      <c r="M19" s="321">
        <f t="shared" si="4"/>
        <v>0</v>
      </c>
      <c r="N19" s="322" t="e">
        <f t="shared" si="5"/>
        <v>#DIV/0!</v>
      </c>
      <c r="O19" s="323"/>
      <c r="P19" s="324" t="str">
        <f t="shared" si="6"/>
        <v xml:space="preserve"> </v>
      </c>
      <c r="Q19" s="174" t="str">
        <f t="shared" si="7"/>
        <v xml:space="preserve"> </v>
      </c>
      <c r="R19" s="50"/>
      <c r="S19" s="50"/>
      <c r="T19" s="50"/>
      <c r="U19" s="50"/>
      <c r="V19" s="50"/>
      <c r="W19" s="50"/>
    </row>
    <row r="20" spans="1:23" s="14" customFormat="1" ht="15.75" x14ac:dyDescent="0.25">
      <c r="A20" s="173"/>
      <c r="B20" s="171"/>
      <c r="C20" s="149"/>
      <c r="D20" s="150"/>
      <c r="E20" s="252">
        <f t="shared" si="2"/>
        <v>0</v>
      </c>
      <c r="F20" s="151"/>
      <c r="G20" s="320" t="str">
        <f t="shared" si="0"/>
        <v xml:space="preserve"> </v>
      </c>
      <c r="H20" s="151"/>
      <c r="I20" s="320" t="str">
        <f t="shared" si="1"/>
        <v xml:space="preserve"> </v>
      </c>
      <c r="J20" s="151"/>
      <c r="K20" s="151"/>
      <c r="L20" s="253">
        <f t="shared" si="3"/>
        <v>0</v>
      </c>
      <c r="M20" s="321">
        <f t="shared" si="4"/>
        <v>0</v>
      </c>
      <c r="N20" s="322" t="e">
        <f t="shared" si="5"/>
        <v>#DIV/0!</v>
      </c>
      <c r="O20" s="323"/>
      <c r="P20" s="324" t="str">
        <f t="shared" si="6"/>
        <v xml:space="preserve"> </v>
      </c>
      <c r="Q20" s="174" t="str">
        <f t="shared" si="7"/>
        <v xml:space="preserve"> </v>
      </c>
      <c r="R20" s="50"/>
      <c r="S20" s="50"/>
      <c r="T20" s="50"/>
      <c r="U20" s="50"/>
      <c r="V20" s="50"/>
      <c r="W20" s="50"/>
    </row>
    <row r="21" spans="1:23" s="14" customFormat="1" ht="15.75" x14ac:dyDescent="0.25">
      <c r="A21" s="173"/>
      <c r="B21" s="171"/>
      <c r="C21" s="149"/>
      <c r="D21" s="150"/>
      <c r="E21" s="252">
        <f t="shared" si="2"/>
        <v>0</v>
      </c>
      <c r="F21" s="151"/>
      <c r="G21" s="320" t="str">
        <f t="shared" si="0"/>
        <v xml:space="preserve"> </v>
      </c>
      <c r="H21" s="151"/>
      <c r="I21" s="320" t="str">
        <f t="shared" si="1"/>
        <v xml:space="preserve"> </v>
      </c>
      <c r="J21" s="151"/>
      <c r="K21" s="151"/>
      <c r="L21" s="253">
        <f t="shared" si="3"/>
        <v>0</v>
      </c>
      <c r="M21" s="321">
        <f t="shared" si="4"/>
        <v>0</v>
      </c>
      <c r="N21" s="322" t="e">
        <f t="shared" si="5"/>
        <v>#DIV/0!</v>
      </c>
      <c r="O21" s="323"/>
      <c r="P21" s="324" t="str">
        <f t="shared" si="6"/>
        <v xml:space="preserve"> </v>
      </c>
      <c r="Q21" s="174" t="str">
        <f t="shared" si="7"/>
        <v xml:space="preserve"> </v>
      </c>
      <c r="R21" s="50"/>
      <c r="S21" s="50"/>
      <c r="T21" s="50"/>
      <c r="U21" s="50"/>
      <c r="V21" s="50"/>
      <c r="W21" s="50"/>
    </row>
    <row r="22" spans="1:23" s="14" customFormat="1" ht="15.75" x14ac:dyDescent="0.25">
      <c r="A22" s="173"/>
      <c r="B22" s="171"/>
      <c r="C22" s="149"/>
      <c r="D22" s="150"/>
      <c r="E22" s="252">
        <f t="shared" si="2"/>
        <v>0</v>
      </c>
      <c r="F22" s="151"/>
      <c r="G22" s="320" t="str">
        <f t="shared" si="0"/>
        <v xml:space="preserve"> </v>
      </c>
      <c r="H22" s="151"/>
      <c r="I22" s="320" t="str">
        <f t="shared" si="1"/>
        <v xml:space="preserve"> </v>
      </c>
      <c r="J22" s="151"/>
      <c r="K22" s="151"/>
      <c r="L22" s="253">
        <f t="shared" si="3"/>
        <v>0</v>
      </c>
      <c r="M22" s="321">
        <f t="shared" si="4"/>
        <v>0</v>
      </c>
      <c r="N22" s="322" t="e">
        <f t="shared" si="5"/>
        <v>#DIV/0!</v>
      </c>
      <c r="O22" s="323"/>
      <c r="P22" s="324" t="str">
        <f t="shared" si="6"/>
        <v xml:space="preserve"> </v>
      </c>
      <c r="Q22" s="174" t="str">
        <f t="shared" si="7"/>
        <v xml:space="preserve"> </v>
      </c>
      <c r="R22" s="50"/>
      <c r="S22" s="50"/>
      <c r="T22" s="50"/>
      <c r="U22" s="50"/>
      <c r="V22" s="50"/>
      <c r="W22" s="50"/>
    </row>
    <row r="23" spans="1:23" s="14" customFormat="1" ht="15.75" x14ac:dyDescent="0.25">
      <c r="A23" s="173"/>
      <c r="B23" s="171"/>
      <c r="C23" s="149"/>
      <c r="D23" s="150"/>
      <c r="E23" s="252">
        <f t="shared" si="2"/>
        <v>0</v>
      </c>
      <c r="F23" s="151"/>
      <c r="G23" s="320" t="str">
        <f t="shared" si="0"/>
        <v xml:space="preserve"> </v>
      </c>
      <c r="H23" s="151"/>
      <c r="I23" s="320" t="str">
        <f t="shared" si="1"/>
        <v xml:space="preserve"> </v>
      </c>
      <c r="J23" s="151"/>
      <c r="K23" s="151"/>
      <c r="L23" s="253">
        <f t="shared" si="3"/>
        <v>0</v>
      </c>
      <c r="M23" s="321">
        <f t="shared" si="4"/>
        <v>0</v>
      </c>
      <c r="N23" s="322" t="e">
        <f t="shared" si="5"/>
        <v>#DIV/0!</v>
      </c>
      <c r="O23" s="323"/>
      <c r="P23" s="324" t="str">
        <f t="shared" si="6"/>
        <v xml:space="preserve"> </v>
      </c>
      <c r="Q23" s="174" t="str">
        <f t="shared" si="7"/>
        <v xml:space="preserve"> </v>
      </c>
      <c r="R23" s="50"/>
      <c r="S23" s="50"/>
      <c r="T23" s="50"/>
      <c r="U23" s="50"/>
      <c r="V23" s="50"/>
      <c r="W23" s="50"/>
    </row>
    <row r="24" spans="1:23" s="14" customFormat="1" ht="15.75" x14ac:dyDescent="0.25">
      <c r="A24" s="173"/>
      <c r="B24" s="171"/>
      <c r="C24" s="149"/>
      <c r="D24" s="150"/>
      <c r="E24" s="252">
        <f t="shared" si="2"/>
        <v>0</v>
      </c>
      <c r="F24" s="151"/>
      <c r="G24" s="320" t="str">
        <f t="shared" si="0"/>
        <v xml:space="preserve"> </v>
      </c>
      <c r="H24" s="151"/>
      <c r="I24" s="320" t="str">
        <f t="shared" si="1"/>
        <v xml:space="preserve"> </v>
      </c>
      <c r="J24" s="151"/>
      <c r="K24" s="151"/>
      <c r="L24" s="253">
        <f t="shared" si="3"/>
        <v>0</v>
      </c>
      <c r="M24" s="321">
        <f t="shared" si="4"/>
        <v>0</v>
      </c>
      <c r="N24" s="322" t="e">
        <f t="shared" si="5"/>
        <v>#DIV/0!</v>
      </c>
      <c r="O24" s="323"/>
      <c r="P24" s="324" t="str">
        <f t="shared" si="6"/>
        <v xml:space="preserve"> </v>
      </c>
      <c r="Q24" s="174" t="str">
        <f t="shared" si="7"/>
        <v xml:space="preserve"> </v>
      </c>
      <c r="R24" s="50"/>
      <c r="S24" s="50"/>
      <c r="T24" s="50"/>
      <c r="U24" s="50"/>
      <c r="V24" s="50"/>
      <c r="W24" s="50"/>
    </row>
    <row r="25" spans="1:23" s="14" customFormat="1" ht="15.75" x14ac:dyDescent="0.25">
      <c r="A25" s="173"/>
      <c r="B25" s="171"/>
      <c r="C25" s="149"/>
      <c r="D25" s="150"/>
      <c r="E25" s="252">
        <f t="shared" si="2"/>
        <v>0</v>
      </c>
      <c r="F25" s="151"/>
      <c r="G25" s="320" t="str">
        <f t="shared" si="0"/>
        <v xml:space="preserve"> </v>
      </c>
      <c r="H25" s="151"/>
      <c r="I25" s="320" t="str">
        <f t="shared" si="1"/>
        <v xml:space="preserve"> </v>
      </c>
      <c r="J25" s="151"/>
      <c r="K25" s="151"/>
      <c r="L25" s="253">
        <f t="shared" si="3"/>
        <v>0</v>
      </c>
      <c r="M25" s="321">
        <f t="shared" si="4"/>
        <v>0</v>
      </c>
      <c r="N25" s="322" t="e">
        <f t="shared" si="5"/>
        <v>#DIV/0!</v>
      </c>
      <c r="O25" s="323"/>
      <c r="P25" s="324" t="str">
        <f t="shared" si="6"/>
        <v xml:space="preserve"> </v>
      </c>
      <c r="Q25" s="174" t="str">
        <f t="shared" si="7"/>
        <v xml:space="preserve"> </v>
      </c>
      <c r="R25" s="50"/>
      <c r="S25" s="50"/>
      <c r="T25" s="50"/>
      <c r="U25" s="50"/>
      <c r="V25" s="50"/>
      <c r="W25" s="50"/>
    </row>
    <row r="26" spans="1:23" s="14" customFormat="1" ht="15.75" x14ac:dyDescent="0.25">
      <c r="A26" s="173"/>
      <c r="B26" s="171"/>
      <c r="C26" s="149"/>
      <c r="D26" s="150"/>
      <c r="E26" s="252">
        <f t="shared" si="2"/>
        <v>0</v>
      </c>
      <c r="F26" s="151"/>
      <c r="G26" s="320" t="str">
        <f t="shared" si="0"/>
        <v xml:space="preserve"> </v>
      </c>
      <c r="H26" s="151"/>
      <c r="I26" s="320" t="str">
        <f t="shared" si="1"/>
        <v xml:space="preserve"> </v>
      </c>
      <c r="J26" s="151"/>
      <c r="K26" s="151"/>
      <c r="L26" s="253">
        <f t="shared" si="3"/>
        <v>0</v>
      </c>
      <c r="M26" s="321">
        <f t="shared" si="4"/>
        <v>0</v>
      </c>
      <c r="N26" s="322" t="e">
        <f t="shared" si="5"/>
        <v>#DIV/0!</v>
      </c>
      <c r="O26" s="323"/>
      <c r="P26" s="324" t="str">
        <f t="shared" si="6"/>
        <v xml:space="preserve"> </v>
      </c>
      <c r="Q26" s="174" t="str">
        <f t="shared" si="7"/>
        <v xml:space="preserve"> </v>
      </c>
      <c r="R26" s="50"/>
      <c r="S26" s="50"/>
      <c r="T26" s="50"/>
      <c r="U26" s="50"/>
      <c r="V26" s="50"/>
      <c r="W26" s="50"/>
    </row>
    <row r="27" spans="1:23" s="14" customFormat="1" ht="15.75" x14ac:dyDescent="0.25">
      <c r="A27" s="173"/>
      <c r="B27" s="171"/>
      <c r="C27" s="149"/>
      <c r="D27" s="150"/>
      <c r="E27" s="252">
        <f t="shared" si="2"/>
        <v>0</v>
      </c>
      <c r="F27" s="151"/>
      <c r="G27" s="320" t="str">
        <f t="shared" si="0"/>
        <v xml:space="preserve"> </v>
      </c>
      <c r="H27" s="151"/>
      <c r="I27" s="320" t="str">
        <f t="shared" si="1"/>
        <v xml:space="preserve"> </v>
      </c>
      <c r="J27" s="151"/>
      <c r="K27" s="151"/>
      <c r="L27" s="253">
        <f t="shared" si="3"/>
        <v>0</v>
      </c>
      <c r="M27" s="321">
        <f t="shared" si="4"/>
        <v>0</v>
      </c>
      <c r="N27" s="322" t="e">
        <f t="shared" si="5"/>
        <v>#DIV/0!</v>
      </c>
      <c r="O27" s="323"/>
      <c r="P27" s="324" t="str">
        <f t="shared" si="6"/>
        <v xml:space="preserve"> </v>
      </c>
      <c r="Q27" s="174" t="str">
        <f t="shared" si="7"/>
        <v xml:space="preserve"> </v>
      </c>
      <c r="R27" s="50"/>
      <c r="S27" s="50"/>
      <c r="T27" s="50"/>
      <c r="U27" s="50"/>
      <c r="V27" s="50"/>
      <c r="W27" s="50"/>
    </row>
    <row r="28" spans="1:23" s="14" customFormat="1" ht="15.75" x14ac:dyDescent="0.25">
      <c r="A28" s="173"/>
      <c r="B28" s="171"/>
      <c r="C28" s="149"/>
      <c r="D28" s="150"/>
      <c r="E28" s="252">
        <f t="shared" si="2"/>
        <v>0</v>
      </c>
      <c r="F28" s="151"/>
      <c r="G28" s="320" t="str">
        <f t="shared" si="0"/>
        <v xml:space="preserve"> </v>
      </c>
      <c r="H28" s="151"/>
      <c r="I28" s="320" t="str">
        <f t="shared" si="1"/>
        <v xml:space="preserve"> </v>
      </c>
      <c r="J28" s="151"/>
      <c r="K28" s="151"/>
      <c r="L28" s="253">
        <f t="shared" si="3"/>
        <v>0</v>
      </c>
      <c r="M28" s="321">
        <f t="shared" si="4"/>
        <v>0</v>
      </c>
      <c r="N28" s="322" t="e">
        <f t="shared" si="5"/>
        <v>#DIV/0!</v>
      </c>
      <c r="O28" s="323"/>
      <c r="P28" s="324" t="str">
        <f t="shared" si="6"/>
        <v xml:space="preserve"> </v>
      </c>
      <c r="Q28" s="174" t="str">
        <f t="shared" si="7"/>
        <v xml:space="preserve"> </v>
      </c>
      <c r="R28" s="50"/>
      <c r="S28" s="50"/>
      <c r="T28" s="50"/>
      <c r="U28" s="50"/>
      <c r="V28" s="50"/>
      <c r="W28" s="50"/>
    </row>
    <row r="29" spans="1:23" s="14" customFormat="1" ht="15.75" x14ac:dyDescent="0.25">
      <c r="A29" s="173"/>
      <c r="B29" s="171"/>
      <c r="C29" s="149"/>
      <c r="D29" s="150"/>
      <c r="E29" s="252">
        <f t="shared" si="2"/>
        <v>0</v>
      </c>
      <c r="F29" s="151"/>
      <c r="G29" s="320" t="str">
        <f t="shared" si="0"/>
        <v xml:space="preserve"> </v>
      </c>
      <c r="H29" s="151"/>
      <c r="I29" s="320" t="str">
        <f t="shared" si="1"/>
        <v xml:space="preserve"> </v>
      </c>
      <c r="J29" s="151"/>
      <c r="K29" s="151"/>
      <c r="L29" s="253">
        <f t="shared" si="3"/>
        <v>0</v>
      </c>
      <c r="M29" s="321">
        <f t="shared" si="4"/>
        <v>0</v>
      </c>
      <c r="N29" s="322" t="e">
        <f t="shared" si="5"/>
        <v>#DIV/0!</v>
      </c>
      <c r="O29" s="323"/>
      <c r="P29" s="324" t="str">
        <f t="shared" si="6"/>
        <v xml:space="preserve"> </v>
      </c>
      <c r="Q29" s="174" t="str">
        <f t="shared" si="7"/>
        <v xml:space="preserve"> </v>
      </c>
      <c r="R29" s="50"/>
      <c r="S29" s="50"/>
      <c r="T29" s="50"/>
      <c r="U29" s="50"/>
      <c r="V29" s="50"/>
      <c r="W29" s="50"/>
    </row>
    <row r="30" spans="1:23" s="14" customFormat="1" ht="15.75" x14ac:dyDescent="0.25">
      <c r="A30" s="173"/>
      <c r="B30" s="171"/>
      <c r="C30" s="149"/>
      <c r="D30" s="150"/>
      <c r="E30" s="252">
        <f t="shared" si="2"/>
        <v>0</v>
      </c>
      <c r="F30" s="151"/>
      <c r="G30" s="320" t="str">
        <f t="shared" si="0"/>
        <v xml:space="preserve"> </v>
      </c>
      <c r="H30" s="151"/>
      <c r="I30" s="320" t="str">
        <f t="shared" si="1"/>
        <v xml:space="preserve"> </v>
      </c>
      <c r="J30" s="151"/>
      <c r="K30" s="151"/>
      <c r="L30" s="253">
        <f t="shared" si="3"/>
        <v>0</v>
      </c>
      <c r="M30" s="321">
        <f t="shared" si="4"/>
        <v>0</v>
      </c>
      <c r="N30" s="322" t="e">
        <f t="shared" si="5"/>
        <v>#DIV/0!</v>
      </c>
      <c r="O30" s="323"/>
      <c r="P30" s="324" t="str">
        <f t="shared" si="6"/>
        <v xml:space="preserve"> </v>
      </c>
      <c r="Q30" s="174" t="str">
        <f t="shared" si="7"/>
        <v xml:space="preserve"> </v>
      </c>
      <c r="R30" s="50"/>
      <c r="S30" s="50"/>
      <c r="T30" s="50"/>
      <c r="U30" s="50"/>
      <c r="V30" s="50"/>
      <c r="W30" s="50"/>
    </row>
    <row r="31" spans="1:23" s="14" customFormat="1" ht="15.75" x14ac:dyDescent="0.25">
      <c r="A31" s="173"/>
      <c r="B31" s="171"/>
      <c r="C31" s="149"/>
      <c r="D31" s="150"/>
      <c r="E31" s="252">
        <f t="shared" si="2"/>
        <v>0</v>
      </c>
      <c r="F31" s="151"/>
      <c r="G31" s="320" t="str">
        <f t="shared" si="0"/>
        <v xml:space="preserve"> </v>
      </c>
      <c r="H31" s="151"/>
      <c r="I31" s="320" t="str">
        <f t="shared" si="1"/>
        <v xml:space="preserve"> </v>
      </c>
      <c r="J31" s="151"/>
      <c r="K31" s="151"/>
      <c r="L31" s="253">
        <f t="shared" si="3"/>
        <v>0</v>
      </c>
      <c r="M31" s="321">
        <f t="shared" si="4"/>
        <v>0</v>
      </c>
      <c r="N31" s="322" t="e">
        <f t="shared" si="5"/>
        <v>#DIV/0!</v>
      </c>
      <c r="O31" s="323"/>
      <c r="P31" s="324" t="str">
        <f t="shared" si="6"/>
        <v xml:space="preserve"> </v>
      </c>
      <c r="Q31" s="174" t="str">
        <f t="shared" si="7"/>
        <v xml:space="preserve"> </v>
      </c>
      <c r="R31" s="50"/>
      <c r="S31" s="50"/>
      <c r="T31" s="50"/>
      <c r="U31" s="50"/>
      <c r="V31" s="50"/>
      <c r="W31" s="50"/>
    </row>
    <row r="32" spans="1:23" s="14" customFormat="1" ht="15.75" x14ac:dyDescent="0.25">
      <c r="A32" s="173"/>
      <c r="B32" s="171"/>
      <c r="C32" s="149"/>
      <c r="D32" s="150"/>
      <c r="E32" s="252">
        <f t="shared" si="2"/>
        <v>0</v>
      </c>
      <c r="F32" s="151"/>
      <c r="G32" s="320" t="str">
        <f t="shared" si="0"/>
        <v xml:space="preserve"> </v>
      </c>
      <c r="H32" s="151"/>
      <c r="I32" s="320" t="str">
        <f t="shared" si="1"/>
        <v xml:space="preserve"> </v>
      </c>
      <c r="J32" s="151"/>
      <c r="K32" s="151"/>
      <c r="L32" s="253">
        <f t="shared" si="3"/>
        <v>0</v>
      </c>
      <c r="M32" s="321">
        <f t="shared" si="4"/>
        <v>0</v>
      </c>
      <c r="N32" s="322" t="e">
        <f t="shared" si="5"/>
        <v>#DIV/0!</v>
      </c>
      <c r="O32" s="323"/>
      <c r="P32" s="324" t="str">
        <f t="shared" si="6"/>
        <v xml:space="preserve"> </v>
      </c>
      <c r="Q32" s="174" t="str">
        <f t="shared" si="7"/>
        <v xml:space="preserve"> </v>
      </c>
      <c r="R32" s="50"/>
      <c r="S32" s="50"/>
      <c r="T32" s="50"/>
      <c r="U32" s="50"/>
      <c r="V32" s="50"/>
      <c r="W32" s="50"/>
    </row>
    <row r="33" spans="1:23" s="14" customFormat="1" ht="15.75" x14ac:dyDescent="0.25">
      <c r="A33" s="173"/>
      <c r="B33" s="171"/>
      <c r="C33" s="149"/>
      <c r="D33" s="150"/>
      <c r="E33" s="252">
        <f t="shared" si="2"/>
        <v>0</v>
      </c>
      <c r="F33" s="151"/>
      <c r="G33" s="320" t="str">
        <f t="shared" si="0"/>
        <v xml:space="preserve"> </v>
      </c>
      <c r="H33" s="151"/>
      <c r="I33" s="320" t="str">
        <f t="shared" si="1"/>
        <v xml:space="preserve"> </v>
      </c>
      <c r="J33" s="151"/>
      <c r="K33" s="151"/>
      <c r="L33" s="253">
        <f t="shared" si="3"/>
        <v>0</v>
      </c>
      <c r="M33" s="321">
        <f t="shared" si="4"/>
        <v>0</v>
      </c>
      <c r="N33" s="322" t="e">
        <f t="shared" si="5"/>
        <v>#DIV/0!</v>
      </c>
      <c r="O33" s="323"/>
      <c r="P33" s="324" t="str">
        <f t="shared" si="6"/>
        <v xml:space="preserve"> </v>
      </c>
      <c r="Q33" s="174" t="str">
        <f t="shared" si="7"/>
        <v xml:space="preserve"> </v>
      </c>
      <c r="R33" s="50"/>
      <c r="S33" s="50"/>
      <c r="T33" s="50"/>
      <c r="U33" s="50"/>
      <c r="V33" s="50"/>
      <c r="W33" s="50"/>
    </row>
    <row r="34" spans="1:23" s="14" customFormat="1" ht="15.75" x14ac:dyDescent="0.25">
      <c r="A34" s="173"/>
      <c r="B34" s="171"/>
      <c r="C34" s="149"/>
      <c r="D34" s="150"/>
      <c r="E34" s="252">
        <f t="shared" si="2"/>
        <v>0</v>
      </c>
      <c r="F34" s="151"/>
      <c r="G34" s="320" t="str">
        <f t="shared" si="0"/>
        <v xml:space="preserve"> </v>
      </c>
      <c r="H34" s="151"/>
      <c r="I34" s="320" t="str">
        <f t="shared" si="1"/>
        <v xml:space="preserve"> </v>
      </c>
      <c r="J34" s="151"/>
      <c r="K34" s="151"/>
      <c r="L34" s="253">
        <f t="shared" si="3"/>
        <v>0</v>
      </c>
      <c r="M34" s="321">
        <f t="shared" si="4"/>
        <v>0</v>
      </c>
      <c r="N34" s="322" t="e">
        <f t="shared" si="5"/>
        <v>#DIV/0!</v>
      </c>
      <c r="O34" s="323"/>
      <c r="P34" s="324" t="str">
        <f t="shared" si="6"/>
        <v xml:space="preserve"> </v>
      </c>
      <c r="Q34" s="174" t="str">
        <f t="shared" si="7"/>
        <v xml:space="preserve"> </v>
      </c>
      <c r="R34" s="50"/>
      <c r="S34" s="50"/>
      <c r="T34" s="50"/>
      <c r="U34" s="50"/>
      <c r="V34" s="50"/>
      <c r="W34" s="50"/>
    </row>
    <row r="35" spans="1:23" s="14" customFormat="1" ht="15.75" x14ac:dyDescent="0.25">
      <c r="A35" s="173"/>
      <c r="B35" s="171"/>
      <c r="C35" s="149"/>
      <c r="D35" s="150"/>
      <c r="E35" s="252">
        <f t="shared" si="2"/>
        <v>0</v>
      </c>
      <c r="F35" s="151"/>
      <c r="G35" s="320" t="str">
        <f t="shared" si="0"/>
        <v xml:space="preserve"> </v>
      </c>
      <c r="H35" s="151"/>
      <c r="I35" s="320" t="str">
        <f t="shared" si="1"/>
        <v xml:space="preserve"> </v>
      </c>
      <c r="J35" s="151"/>
      <c r="K35" s="151"/>
      <c r="L35" s="253">
        <f t="shared" si="3"/>
        <v>0</v>
      </c>
      <c r="M35" s="321">
        <f t="shared" si="4"/>
        <v>0</v>
      </c>
      <c r="N35" s="322" t="e">
        <f t="shared" si="5"/>
        <v>#DIV/0!</v>
      </c>
      <c r="O35" s="323"/>
      <c r="P35" s="324" t="str">
        <f t="shared" si="6"/>
        <v xml:space="preserve"> </v>
      </c>
      <c r="Q35" s="174" t="str">
        <f t="shared" si="7"/>
        <v xml:space="preserve"> </v>
      </c>
      <c r="R35" s="50"/>
      <c r="S35" s="50"/>
      <c r="T35" s="50"/>
      <c r="U35" s="50"/>
      <c r="V35" s="50"/>
      <c r="W35" s="50"/>
    </row>
    <row r="36" spans="1:23" s="14" customFormat="1" ht="15.75" x14ac:dyDescent="0.25">
      <c r="A36" s="173"/>
      <c r="B36" s="171"/>
      <c r="C36" s="149"/>
      <c r="D36" s="150"/>
      <c r="E36" s="252">
        <f t="shared" si="2"/>
        <v>0</v>
      </c>
      <c r="F36" s="151"/>
      <c r="G36" s="320" t="str">
        <f t="shared" si="0"/>
        <v xml:space="preserve"> </v>
      </c>
      <c r="H36" s="151"/>
      <c r="I36" s="320" t="str">
        <f t="shared" si="1"/>
        <v xml:space="preserve"> </v>
      </c>
      <c r="J36" s="151"/>
      <c r="K36" s="151"/>
      <c r="L36" s="253">
        <f t="shared" si="3"/>
        <v>0</v>
      </c>
      <c r="M36" s="321">
        <f t="shared" si="4"/>
        <v>0</v>
      </c>
      <c r="N36" s="322" t="e">
        <f t="shared" si="5"/>
        <v>#DIV/0!</v>
      </c>
      <c r="O36" s="323"/>
      <c r="P36" s="324" t="str">
        <f t="shared" si="6"/>
        <v xml:space="preserve"> </v>
      </c>
      <c r="Q36" s="174" t="str">
        <f t="shared" si="7"/>
        <v xml:space="preserve"> </v>
      </c>
      <c r="R36" s="50"/>
      <c r="S36" s="50"/>
      <c r="T36" s="50"/>
      <c r="U36" s="50"/>
      <c r="V36" s="50"/>
      <c r="W36" s="50"/>
    </row>
    <row r="37" spans="1:23" s="14" customFormat="1" ht="15.75" x14ac:dyDescent="0.25">
      <c r="A37" s="173"/>
      <c r="B37" s="171"/>
      <c r="C37" s="149"/>
      <c r="D37" s="150"/>
      <c r="E37" s="252">
        <f t="shared" si="2"/>
        <v>0</v>
      </c>
      <c r="F37" s="151"/>
      <c r="G37" s="320" t="str">
        <f t="shared" si="0"/>
        <v xml:space="preserve"> </v>
      </c>
      <c r="H37" s="151"/>
      <c r="I37" s="320" t="str">
        <f t="shared" si="1"/>
        <v xml:space="preserve"> </v>
      </c>
      <c r="J37" s="151"/>
      <c r="K37" s="151"/>
      <c r="L37" s="253">
        <f t="shared" si="3"/>
        <v>0</v>
      </c>
      <c r="M37" s="321">
        <f t="shared" si="4"/>
        <v>0</v>
      </c>
      <c r="N37" s="322" t="e">
        <f t="shared" si="5"/>
        <v>#DIV/0!</v>
      </c>
      <c r="O37" s="323"/>
      <c r="P37" s="324" t="str">
        <f t="shared" si="6"/>
        <v xml:space="preserve"> </v>
      </c>
      <c r="Q37" s="174" t="str">
        <f t="shared" si="7"/>
        <v xml:space="preserve"> </v>
      </c>
      <c r="R37" s="50"/>
      <c r="S37" s="50"/>
      <c r="T37" s="50"/>
      <c r="U37" s="50"/>
      <c r="V37" s="50"/>
      <c r="W37" s="50"/>
    </row>
    <row r="38" spans="1:23" s="14" customFormat="1" ht="15.75" x14ac:dyDescent="0.25">
      <c r="A38" s="173"/>
      <c r="B38" s="171"/>
      <c r="C38" s="149"/>
      <c r="D38" s="150"/>
      <c r="E38" s="252">
        <f t="shared" si="2"/>
        <v>0</v>
      </c>
      <c r="F38" s="151"/>
      <c r="G38" s="320" t="str">
        <f t="shared" si="0"/>
        <v xml:space="preserve"> </v>
      </c>
      <c r="H38" s="151"/>
      <c r="I38" s="320" t="str">
        <f t="shared" si="1"/>
        <v xml:space="preserve"> </v>
      </c>
      <c r="J38" s="151"/>
      <c r="K38" s="151"/>
      <c r="L38" s="253">
        <f t="shared" si="3"/>
        <v>0</v>
      </c>
      <c r="M38" s="321">
        <f t="shared" si="4"/>
        <v>0</v>
      </c>
      <c r="N38" s="322" t="e">
        <f t="shared" si="5"/>
        <v>#DIV/0!</v>
      </c>
      <c r="O38" s="323"/>
      <c r="P38" s="324" t="str">
        <f t="shared" si="6"/>
        <v xml:space="preserve"> </v>
      </c>
      <c r="Q38" s="174" t="str">
        <f t="shared" si="7"/>
        <v xml:space="preserve"> </v>
      </c>
      <c r="R38" s="50"/>
      <c r="S38" s="50"/>
      <c r="T38" s="50"/>
      <c r="U38" s="50"/>
      <c r="V38" s="50"/>
      <c r="W38" s="50"/>
    </row>
    <row r="39" spans="1:23" s="14" customFormat="1" ht="15.75" x14ac:dyDescent="0.25">
      <c r="A39" s="173"/>
      <c r="B39" s="171"/>
      <c r="C39" s="149"/>
      <c r="D39" s="150"/>
      <c r="E39" s="252">
        <f t="shared" si="2"/>
        <v>0</v>
      </c>
      <c r="F39" s="151"/>
      <c r="G39" s="320" t="str">
        <f t="shared" si="0"/>
        <v xml:space="preserve"> </v>
      </c>
      <c r="H39" s="151"/>
      <c r="I39" s="320" t="str">
        <f t="shared" si="1"/>
        <v xml:space="preserve"> </v>
      </c>
      <c r="J39" s="151"/>
      <c r="K39" s="151"/>
      <c r="L39" s="253">
        <f t="shared" si="3"/>
        <v>0</v>
      </c>
      <c r="M39" s="321">
        <f t="shared" si="4"/>
        <v>0</v>
      </c>
      <c r="N39" s="322" t="e">
        <f t="shared" si="5"/>
        <v>#DIV/0!</v>
      </c>
      <c r="O39" s="323"/>
      <c r="P39" s="324" t="str">
        <f t="shared" si="6"/>
        <v xml:space="preserve"> </v>
      </c>
      <c r="Q39" s="174" t="str">
        <f t="shared" si="7"/>
        <v xml:space="preserve"> </v>
      </c>
      <c r="R39" s="50"/>
      <c r="S39" s="50"/>
      <c r="T39" s="50"/>
      <c r="U39" s="50"/>
      <c r="V39" s="50"/>
      <c r="W39" s="50"/>
    </row>
    <row r="40" spans="1:23" s="14" customFormat="1" ht="15.75" x14ac:dyDescent="0.25">
      <c r="A40" s="173"/>
      <c r="B40" s="171"/>
      <c r="C40" s="149"/>
      <c r="D40" s="150"/>
      <c r="E40" s="252">
        <f t="shared" si="2"/>
        <v>0</v>
      </c>
      <c r="F40" s="151"/>
      <c r="G40" s="320" t="str">
        <f t="shared" si="0"/>
        <v xml:space="preserve"> </v>
      </c>
      <c r="H40" s="151"/>
      <c r="I40" s="320" t="str">
        <f t="shared" si="1"/>
        <v xml:space="preserve"> </v>
      </c>
      <c r="J40" s="151"/>
      <c r="K40" s="151"/>
      <c r="L40" s="253">
        <f t="shared" si="3"/>
        <v>0</v>
      </c>
      <c r="M40" s="321">
        <f t="shared" si="4"/>
        <v>0</v>
      </c>
      <c r="N40" s="322" t="e">
        <f t="shared" si="5"/>
        <v>#DIV/0!</v>
      </c>
      <c r="O40" s="323"/>
      <c r="P40" s="324" t="str">
        <f t="shared" si="6"/>
        <v xml:space="preserve"> </v>
      </c>
      <c r="Q40" s="174" t="str">
        <f t="shared" si="7"/>
        <v xml:space="preserve"> </v>
      </c>
      <c r="R40" s="50"/>
      <c r="S40" s="50"/>
      <c r="T40" s="50"/>
      <c r="U40" s="50"/>
      <c r="V40" s="50"/>
      <c r="W40" s="50"/>
    </row>
    <row r="41" spans="1:23" s="14" customFormat="1" ht="15.75" x14ac:dyDescent="0.25">
      <c r="A41" s="173"/>
      <c r="B41" s="171"/>
      <c r="C41" s="149"/>
      <c r="D41" s="150"/>
      <c r="E41" s="252">
        <f t="shared" si="2"/>
        <v>0</v>
      </c>
      <c r="F41" s="151"/>
      <c r="G41" s="320" t="str">
        <f t="shared" si="0"/>
        <v xml:space="preserve"> </v>
      </c>
      <c r="H41" s="151"/>
      <c r="I41" s="320" t="str">
        <f t="shared" si="1"/>
        <v xml:space="preserve"> </v>
      </c>
      <c r="J41" s="151"/>
      <c r="K41" s="151"/>
      <c r="L41" s="253">
        <f t="shared" si="3"/>
        <v>0</v>
      </c>
      <c r="M41" s="321">
        <f t="shared" si="4"/>
        <v>0</v>
      </c>
      <c r="N41" s="322" t="e">
        <f t="shared" si="5"/>
        <v>#DIV/0!</v>
      </c>
      <c r="O41" s="323"/>
      <c r="P41" s="324" t="str">
        <f t="shared" si="6"/>
        <v xml:space="preserve"> </v>
      </c>
      <c r="Q41" s="174" t="str">
        <f t="shared" si="7"/>
        <v xml:space="preserve"> </v>
      </c>
      <c r="R41" s="50"/>
      <c r="S41" s="50"/>
      <c r="T41" s="50"/>
      <c r="U41" s="50"/>
      <c r="V41" s="50"/>
      <c r="W41" s="50"/>
    </row>
    <row r="42" spans="1:23" s="14" customFormat="1" ht="15.75" x14ac:dyDescent="0.25">
      <c r="A42" s="173"/>
      <c r="B42" s="171"/>
      <c r="C42" s="149"/>
      <c r="D42" s="150"/>
      <c r="E42" s="252">
        <f t="shared" si="2"/>
        <v>0</v>
      </c>
      <c r="F42" s="151"/>
      <c r="G42" s="320" t="str">
        <f t="shared" si="0"/>
        <v xml:space="preserve"> </v>
      </c>
      <c r="H42" s="151"/>
      <c r="I42" s="320" t="str">
        <f t="shared" si="1"/>
        <v xml:space="preserve"> </v>
      </c>
      <c r="J42" s="151"/>
      <c r="K42" s="151"/>
      <c r="L42" s="253">
        <f t="shared" si="3"/>
        <v>0</v>
      </c>
      <c r="M42" s="321">
        <f t="shared" si="4"/>
        <v>0</v>
      </c>
      <c r="N42" s="322" t="e">
        <f t="shared" si="5"/>
        <v>#DIV/0!</v>
      </c>
      <c r="O42" s="323"/>
      <c r="P42" s="324" t="str">
        <f t="shared" si="6"/>
        <v xml:space="preserve"> </v>
      </c>
      <c r="Q42" s="174" t="str">
        <f t="shared" si="7"/>
        <v xml:space="preserve"> </v>
      </c>
      <c r="R42" s="50"/>
      <c r="S42" s="50"/>
      <c r="T42" s="50"/>
      <c r="U42" s="50"/>
      <c r="V42" s="50"/>
      <c r="W42" s="50"/>
    </row>
    <row r="43" spans="1:23" s="14" customFormat="1" ht="15.75" x14ac:dyDescent="0.25">
      <c r="A43" s="173"/>
      <c r="B43" s="171"/>
      <c r="C43" s="149"/>
      <c r="D43" s="150"/>
      <c r="E43" s="252">
        <f t="shared" si="2"/>
        <v>0</v>
      </c>
      <c r="F43" s="151"/>
      <c r="G43" s="320" t="str">
        <f t="shared" si="0"/>
        <v xml:space="preserve"> </v>
      </c>
      <c r="H43" s="151"/>
      <c r="I43" s="320" t="str">
        <f t="shared" si="1"/>
        <v xml:space="preserve"> </v>
      </c>
      <c r="J43" s="151"/>
      <c r="K43" s="151"/>
      <c r="L43" s="253">
        <f t="shared" si="3"/>
        <v>0</v>
      </c>
      <c r="M43" s="321">
        <f t="shared" si="4"/>
        <v>0</v>
      </c>
      <c r="N43" s="322" t="e">
        <f t="shared" si="5"/>
        <v>#DIV/0!</v>
      </c>
      <c r="O43" s="323"/>
      <c r="P43" s="324" t="str">
        <f t="shared" si="6"/>
        <v xml:space="preserve"> </v>
      </c>
      <c r="Q43" s="174" t="str">
        <f t="shared" si="7"/>
        <v xml:space="preserve"> </v>
      </c>
      <c r="R43" s="50"/>
      <c r="S43" s="50"/>
      <c r="T43" s="50"/>
      <c r="U43" s="50"/>
      <c r="V43" s="50"/>
      <c r="W43" s="50"/>
    </row>
    <row r="44" spans="1:23" s="14" customFormat="1" ht="15.75" x14ac:dyDescent="0.25">
      <c r="A44" s="173"/>
      <c r="B44" s="171"/>
      <c r="C44" s="149"/>
      <c r="D44" s="150"/>
      <c r="E44" s="252">
        <f t="shared" si="2"/>
        <v>0</v>
      </c>
      <c r="F44" s="151"/>
      <c r="G44" s="320" t="str">
        <f t="shared" si="0"/>
        <v xml:space="preserve"> </v>
      </c>
      <c r="H44" s="151"/>
      <c r="I44" s="320" t="str">
        <f t="shared" si="1"/>
        <v xml:space="preserve"> </v>
      </c>
      <c r="J44" s="151"/>
      <c r="K44" s="151"/>
      <c r="L44" s="253">
        <f t="shared" si="3"/>
        <v>0</v>
      </c>
      <c r="M44" s="321">
        <f t="shared" si="4"/>
        <v>0</v>
      </c>
      <c r="N44" s="322" t="e">
        <f t="shared" si="5"/>
        <v>#DIV/0!</v>
      </c>
      <c r="O44" s="323"/>
      <c r="P44" s="324" t="str">
        <f t="shared" si="6"/>
        <v xml:space="preserve"> </v>
      </c>
      <c r="Q44" s="174" t="str">
        <f t="shared" si="7"/>
        <v xml:space="preserve"> </v>
      </c>
      <c r="R44" s="50"/>
      <c r="S44" s="50"/>
      <c r="T44" s="50"/>
      <c r="U44" s="50"/>
      <c r="V44" s="50"/>
      <c r="W44" s="50"/>
    </row>
    <row r="45" spans="1:23" s="14" customFormat="1" ht="15.75" x14ac:dyDescent="0.25">
      <c r="A45" s="173"/>
      <c r="B45" s="171"/>
      <c r="C45" s="149"/>
      <c r="D45" s="150"/>
      <c r="E45" s="252">
        <f t="shared" si="2"/>
        <v>0</v>
      </c>
      <c r="F45" s="151"/>
      <c r="G45" s="320" t="str">
        <f t="shared" si="0"/>
        <v xml:space="preserve"> </v>
      </c>
      <c r="H45" s="151"/>
      <c r="I45" s="320" t="str">
        <f t="shared" si="1"/>
        <v xml:space="preserve"> </v>
      </c>
      <c r="J45" s="151"/>
      <c r="K45" s="151"/>
      <c r="L45" s="253">
        <f t="shared" si="3"/>
        <v>0</v>
      </c>
      <c r="M45" s="321">
        <f t="shared" si="4"/>
        <v>0</v>
      </c>
      <c r="N45" s="322" t="e">
        <f t="shared" si="5"/>
        <v>#DIV/0!</v>
      </c>
      <c r="O45" s="323"/>
      <c r="P45" s="324" t="str">
        <f t="shared" si="6"/>
        <v xml:space="preserve"> </v>
      </c>
      <c r="Q45" s="174" t="str">
        <f t="shared" si="7"/>
        <v xml:space="preserve"> </v>
      </c>
      <c r="R45" s="50"/>
      <c r="S45" s="50"/>
      <c r="T45" s="50"/>
      <c r="U45" s="50"/>
      <c r="V45" s="50"/>
      <c r="W45" s="50"/>
    </row>
    <row r="46" spans="1:23" s="14" customFormat="1" ht="15.75" x14ac:dyDescent="0.25">
      <c r="A46" s="173"/>
      <c r="B46" s="171"/>
      <c r="C46" s="149"/>
      <c r="D46" s="150"/>
      <c r="E46" s="252">
        <f t="shared" si="2"/>
        <v>0</v>
      </c>
      <c r="F46" s="151"/>
      <c r="G46" s="320" t="str">
        <f t="shared" si="0"/>
        <v xml:space="preserve"> </v>
      </c>
      <c r="H46" s="151"/>
      <c r="I46" s="320" t="str">
        <f t="shared" si="1"/>
        <v xml:space="preserve"> </v>
      </c>
      <c r="J46" s="151"/>
      <c r="K46" s="151"/>
      <c r="L46" s="253">
        <f t="shared" si="3"/>
        <v>0</v>
      </c>
      <c r="M46" s="321">
        <f t="shared" si="4"/>
        <v>0</v>
      </c>
      <c r="N46" s="322" t="e">
        <f t="shared" si="5"/>
        <v>#DIV/0!</v>
      </c>
      <c r="O46" s="323"/>
      <c r="P46" s="324" t="str">
        <f t="shared" si="6"/>
        <v xml:space="preserve"> </v>
      </c>
      <c r="Q46" s="174" t="str">
        <f t="shared" si="7"/>
        <v xml:space="preserve"> </v>
      </c>
      <c r="R46" s="50"/>
      <c r="S46" s="50"/>
      <c r="T46" s="50"/>
      <c r="U46" s="50"/>
      <c r="V46" s="50"/>
      <c r="W46" s="50"/>
    </row>
    <row r="47" spans="1:23" s="14" customFormat="1" ht="15.75" x14ac:dyDescent="0.25">
      <c r="A47" s="173"/>
      <c r="B47" s="171"/>
      <c r="C47" s="149"/>
      <c r="D47" s="150"/>
      <c r="E47" s="252">
        <f t="shared" si="2"/>
        <v>0</v>
      </c>
      <c r="F47" s="151"/>
      <c r="G47" s="320" t="str">
        <f t="shared" si="0"/>
        <v xml:space="preserve"> </v>
      </c>
      <c r="H47" s="151"/>
      <c r="I47" s="320" t="str">
        <f t="shared" si="1"/>
        <v xml:space="preserve"> </v>
      </c>
      <c r="J47" s="151"/>
      <c r="K47" s="151"/>
      <c r="L47" s="253">
        <f t="shared" si="3"/>
        <v>0</v>
      </c>
      <c r="M47" s="321">
        <f t="shared" si="4"/>
        <v>0</v>
      </c>
      <c r="N47" s="322" t="e">
        <f t="shared" si="5"/>
        <v>#DIV/0!</v>
      </c>
      <c r="O47" s="323"/>
      <c r="P47" s="324" t="str">
        <f t="shared" si="6"/>
        <v xml:space="preserve"> </v>
      </c>
      <c r="Q47" s="174" t="str">
        <f t="shared" si="7"/>
        <v xml:space="preserve"> </v>
      </c>
      <c r="R47" s="50"/>
      <c r="S47" s="50"/>
      <c r="T47" s="50"/>
      <c r="U47" s="50"/>
      <c r="V47" s="50"/>
      <c r="W47" s="50"/>
    </row>
    <row r="48" spans="1:23" s="14" customFormat="1" ht="15.75" x14ac:dyDescent="0.25">
      <c r="A48" s="173"/>
      <c r="B48" s="171"/>
      <c r="C48" s="149"/>
      <c r="D48" s="150"/>
      <c r="E48" s="252">
        <f t="shared" si="2"/>
        <v>0</v>
      </c>
      <c r="F48" s="151"/>
      <c r="G48" s="320" t="str">
        <f t="shared" si="0"/>
        <v xml:space="preserve"> </v>
      </c>
      <c r="H48" s="151"/>
      <c r="I48" s="320" t="str">
        <f t="shared" si="1"/>
        <v xml:space="preserve"> </v>
      </c>
      <c r="J48" s="151"/>
      <c r="K48" s="151"/>
      <c r="L48" s="253">
        <f t="shared" si="3"/>
        <v>0</v>
      </c>
      <c r="M48" s="321">
        <f t="shared" si="4"/>
        <v>0</v>
      </c>
      <c r="N48" s="322" t="e">
        <f t="shared" si="5"/>
        <v>#DIV/0!</v>
      </c>
      <c r="O48" s="323"/>
      <c r="P48" s="324" t="str">
        <f t="shared" si="6"/>
        <v xml:space="preserve"> </v>
      </c>
      <c r="Q48" s="174" t="str">
        <f t="shared" si="7"/>
        <v xml:space="preserve"> </v>
      </c>
      <c r="R48" s="50"/>
      <c r="S48" s="50"/>
      <c r="T48" s="50"/>
      <c r="U48" s="50"/>
      <c r="V48" s="50"/>
      <c r="W48" s="50"/>
    </row>
    <row r="49" spans="1:23" s="14" customFormat="1" ht="15.75" x14ac:dyDescent="0.25">
      <c r="A49" s="173"/>
      <c r="B49" s="171"/>
      <c r="C49" s="149"/>
      <c r="D49" s="150"/>
      <c r="E49" s="252">
        <f t="shared" si="2"/>
        <v>0</v>
      </c>
      <c r="F49" s="151"/>
      <c r="G49" s="320" t="str">
        <f t="shared" si="0"/>
        <v xml:space="preserve"> </v>
      </c>
      <c r="H49" s="151"/>
      <c r="I49" s="320" t="str">
        <f t="shared" si="1"/>
        <v xml:space="preserve"> </v>
      </c>
      <c r="J49" s="151"/>
      <c r="K49" s="151"/>
      <c r="L49" s="253">
        <f t="shared" si="3"/>
        <v>0</v>
      </c>
      <c r="M49" s="321">
        <f t="shared" si="4"/>
        <v>0</v>
      </c>
      <c r="N49" s="322" t="e">
        <f t="shared" si="5"/>
        <v>#DIV/0!</v>
      </c>
      <c r="O49" s="323"/>
      <c r="P49" s="324" t="str">
        <f t="shared" si="6"/>
        <v xml:space="preserve"> </v>
      </c>
      <c r="Q49" s="174" t="str">
        <f t="shared" si="7"/>
        <v xml:space="preserve"> </v>
      </c>
      <c r="R49" s="50"/>
      <c r="S49" s="50"/>
      <c r="T49" s="50"/>
      <c r="U49" s="50"/>
      <c r="V49" s="50"/>
      <c r="W49" s="50"/>
    </row>
    <row r="50" spans="1:23" s="14" customFormat="1" ht="15.75" x14ac:dyDescent="0.25">
      <c r="A50" s="173"/>
      <c r="B50" s="171"/>
      <c r="C50" s="149"/>
      <c r="D50" s="150"/>
      <c r="E50" s="252">
        <f t="shared" si="2"/>
        <v>0</v>
      </c>
      <c r="F50" s="151"/>
      <c r="G50" s="320" t="str">
        <f t="shared" si="0"/>
        <v xml:space="preserve"> </v>
      </c>
      <c r="H50" s="151"/>
      <c r="I50" s="320" t="str">
        <f t="shared" si="1"/>
        <v xml:space="preserve"> </v>
      </c>
      <c r="J50" s="151"/>
      <c r="K50" s="151"/>
      <c r="L50" s="253">
        <f t="shared" si="3"/>
        <v>0</v>
      </c>
      <c r="M50" s="321">
        <f t="shared" si="4"/>
        <v>0</v>
      </c>
      <c r="N50" s="322" t="e">
        <f t="shared" si="5"/>
        <v>#DIV/0!</v>
      </c>
      <c r="O50" s="323"/>
      <c r="P50" s="324" t="str">
        <f t="shared" si="6"/>
        <v xml:space="preserve"> </v>
      </c>
      <c r="Q50" s="174" t="str">
        <f t="shared" si="7"/>
        <v xml:space="preserve"> </v>
      </c>
      <c r="R50" s="50"/>
      <c r="S50" s="50"/>
      <c r="T50" s="50"/>
      <c r="U50" s="50"/>
      <c r="V50" s="50"/>
      <c r="W50" s="50"/>
    </row>
    <row r="51" spans="1:23" s="14" customFormat="1" ht="15.75" x14ac:dyDescent="0.25">
      <c r="A51" s="173"/>
      <c r="B51" s="171"/>
      <c r="C51" s="149"/>
      <c r="D51" s="150"/>
      <c r="E51" s="252">
        <f t="shared" si="2"/>
        <v>0</v>
      </c>
      <c r="F51" s="151"/>
      <c r="G51" s="320" t="str">
        <f t="shared" si="0"/>
        <v xml:space="preserve"> </v>
      </c>
      <c r="H51" s="151"/>
      <c r="I51" s="320" t="str">
        <f t="shared" si="1"/>
        <v xml:space="preserve"> </v>
      </c>
      <c r="J51" s="151"/>
      <c r="K51" s="151"/>
      <c r="L51" s="253">
        <f t="shared" si="3"/>
        <v>0</v>
      </c>
      <c r="M51" s="321">
        <f t="shared" si="4"/>
        <v>0</v>
      </c>
      <c r="N51" s="322" t="e">
        <f t="shared" si="5"/>
        <v>#DIV/0!</v>
      </c>
      <c r="O51" s="323"/>
      <c r="P51" s="324" t="str">
        <f t="shared" si="6"/>
        <v xml:space="preserve"> </v>
      </c>
      <c r="Q51" s="174" t="str">
        <f t="shared" si="7"/>
        <v xml:space="preserve"> </v>
      </c>
      <c r="R51" s="50"/>
      <c r="S51" s="50"/>
      <c r="T51" s="50"/>
      <c r="U51" s="50"/>
      <c r="V51" s="50"/>
      <c r="W51" s="50"/>
    </row>
    <row r="52" spans="1:23" s="14" customFormat="1" ht="15.75" x14ac:dyDescent="0.25">
      <c r="A52" s="173"/>
      <c r="B52" s="171"/>
      <c r="C52" s="149"/>
      <c r="D52" s="150"/>
      <c r="E52" s="252">
        <f t="shared" si="2"/>
        <v>0</v>
      </c>
      <c r="F52" s="151"/>
      <c r="G52" s="320" t="str">
        <f t="shared" si="0"/>
        <v xml:space="preserve"> </v>
      </c>
      <c r="H52" s="151"/>
      <c r="I52" s="320" t="str">
        <f t="shared" si="1"/>
        <v xml:space="preserve"> </v>
      </c>
      <c r="J52" s="151"/>
      <c r="K52" s="151"/>
      <c r="L52" s="253">
        <f t="shared" si="3"/>
        <v>0</v>
      </c>
      <c r="M52" s="321">
        <f t="shared" si="4"/>
        <v>0</v>
      </c>
      <c r="N52" s="322" t="e">
        <f t="shared" si="5"/>
        <v>#DIV/0!</v>
      </c>
      <c r="O52" s="323"/>
      <c r="P52" s="324" t="str">
        <f t="shared" si="6"/>
        <v xml:space="preserve"> </v>
      </c>
      <c r="Q52" s="174" t="str">
        <f t="shared" si="7"/>
        <v xml:space="preserve"> </v>
      </c>
      <c r="R52" s="50"/>
      <c r="S52" s="50"/>
      <c r="T52" s="50"/>
      <c r="U52" s="50"/>
      <c r="V52" s="50"/>
      <c r="W52" s="50"/>
    </row>
    <row r="53" spans="1:23" s="14" customFormat="1" ht="15.75" x14ac:dyDescent="0.25">
      <c r="A53" s="173"/>
      <c r="B53" s="171"/>
      <c r="C53" s="149"/>
      <c r="D53" s="150"/>
      <c r="E53" s="252">
        <f t="shared" si="2"/>
        <v>0</v>
      </c>
      <c r="F53" s="151"/>
      <c r="G53" s="320" t="str">
        <f t="shared" si="0"/>
        <v xml:space="preserve"> </v>
      </c>
      <c r="H53" s="151"/>
      <c r="I53" s="320" t="str">
        <f t="shared" si="1"/>
        <v xml:space="preserve"> </v>
      </c>
      <c r="J53" s="151"/>
      <c r="K53" s="151"/>
      <c r="L53" s="253">
        <f t="shared" si="3"/>
        <v>0</v>
      </c>
      <c r="M53" s="321">
        <f t="shared" si="4"/>
        <v>0</v>
      </c>
      <c r="N53" s="322" t="e">
        <f t="shared" si="5"/>
        <v>#DIV/0!</v>
      </c>
      <c r="O53" s="323"/>
      <c r="P53" s="324" t="str">
        <f t="shared" si="6"/>
        <v xml:space="preserve"> </v>
      </c>
      <c r="Q53" s="174" t="str">
        <f t="shared" si="7"/>
        <v xml:space="preserve"> </v>
      </c>
      <c r="R53" s="50"/>
      <c r="S53" s="50"/>
      <c r="T53" s="50"/>
      <c r="U53" s="50"/>
      <c r="V53" s="50"/>
      <c r="W53" s="50"/>
    </row>
    <row r="54" spans="1:23" s="14" customFormat="1" ht="15.75" x14ac:dyDescent="0.25">
      <c r="A54" s="173"/>
      <c r="B54" s="171"/>
      <c r="C54" s="149"/>
      <c r="D54" s="150"/>
      <c r="E54" s="252">
        <f t="shared" si="2"/>
        <v>0</v>
      </c>
      <c r="F54" s="151"/>
      <c r="G54" s="320" t="str">
        <f t="shared" si="0"/>
        <v xml:space="preserve"> </v>
      </c>
      <c r="H54" s="151"/>
      <c r="I54" s="320" t="str">
        <f t="shared" si="1"/>
        <v xml:space="preserve"> </v>
      </c>
      <c r="J54" s="151"/>
      <c r="K54" s="151"/>
      <c r="L54" s="253">
        <f t="shared" si="3"/>
        <v>0</v>
      </c>
      <c r="M54" s="321">
        <f t="shared" si="4"/>
        <v>0</v>
      </c>
      <c r="N54" s="322" t="e">
        <f t="shared" si="5"/>
        <v>#DIV/0!</v>
      </c>
      <c r="O54" s="323"/>
      <c r="P54" s="324" t="str">
        <f t="shared" si="6"/>
        <v xml:space="preserve"> </v>
      </c>
      <c r="Q54" s="174" t="str">
        <f t="shared" si="7"/>
        <v xml:space="preserve"> </v>
      </c>
      <c r="R54" s="50"/>
      <c r="S54" s="50"/>
      <c r="T54" s="50"/>
      <c r="U54" s="50"/>
      <c r="V54" s="50"/>
      <c r="W54" s="50"/>
    </row>
    <row r="55" spans="1:23" s="14" customFormat="1" ht="15.75" x14ac:dyDescent="0.25">
      <c r="A55" s="173"/>
      <c r="B55" s="171"/>
      <c r="C55" s="149"/>
      <c r="D55" s="150"/>
      <c r="E55" s="252">
        <f t="shared" si="2"/>
        <v>0</v>
      </c>
      <c r="F55" s="151"/>
      <c r="G55" s="320" t="str">
        <f t="shared" si="0"/>
        <v xml:space="preserve"> </v>
      </c>
      <c r="H55" s="151"/>
      <c r="I55" s="320" t="str">
        <f t="shared" si="1"/>
        <v xml:space="preserve"> </v>
      </c>
      <c r="J55" s="151"/>
      <c r="K55" s="151"/>
      <c r="L55" s="253">
        <f t="shared" si="3"/>
        <v>0</v>
      </c>
      <c r="M55" s="321">
        <f t="shared" si="4"/>
        <v>0</v>
      </c>
      <c r="N55" s="322" t="e">
        <f t="shared" si="5"/>
        <v>#DIV/0!</v>
      </c>
      <c r="O55" s="323"/>
      <c r="P55" s="324" t="str">
        <f t="shared" si="6"/>
        <v xml:space="preserve"> </v>
      </c>
      <c r="Q55" s="174" t="str">
        <f t="shared" si="7"/>
        <v xml:space="preserve"> </v>
      </c>
      <c r="R55" s="50"/>
      <c r="S55" s="50"/>
      <c r="T55" s="50"/>
      <c r="U55" s="50"/>
      <c r="V55" s="50"/>
      <c r="W55" s="50"/>
    </row>
    <row r="56" spans="1:23" s="14" customFormat="1" ht="15.75" x14ac:dyDescent="0.25">
      <c r="A56" s="173"/>
      <c r="B56" s="171"/>
      <c r="C56" s="149"/>
      <c r="D56" s="150"/>
      <c r="E56" s="252">
        <f t="shared" si="2"/>
        <v>0</v>
      </c>
      <c r="F56" s="151"/>
      <c r="G56" s="320" t="str">
        <f t="shared" si="0"/>
        <v xml:space="preserve"> </v>
      </c>
      <c r="H56" s="151"/>
      <c r="I56" s="320" t="str">
        <f t="shared" si="1"/>
        <v xml:space="preserve"> </v>
      </c>
      <c r="J56" s="151"/>
      <c r="K56" s="151"/>
      <c r="L56" s="253">
        <f t="shared" si="3"/>
        <v>0</v>
      </c>
      <c r="M56" s="321">
        <f t="shared" si="4"/>
        <v>0</v>
      </c>
      <c r="N56" s="322" t="e">
        <f t="shared" si="5"/>
        <v>#DIV/0!</v>
      </c>
      <c r="O56" s="323"/>
      <c r="P56" s="324" t="str">
        <f t="shared" si="6"/>
        <v xml:space="preserve"> </v>
      </c>
      <c r="Q56" s="174" t="str">
        <f t="shared" si="7"/>
        <v xml:space="preserve"> </v>
      </c>
      <c r="R56" s="50"/>
      <c r="S56" s="50"/>
      <c r="T56" s="50"/>
      <c r="U56" s="50"/>
      <c r="V56" s="50"/>
      <c r="W56" s="50"/>
    </row>
    <row r="57" spans="1:23" s="14" customFormat="1" ht="15.75" x14ac:dyDescent="0.25">
      <c r="A57" s="173"/>
      <c r="B57" s="171"/>
      <c r="C57" s="149"/>
      <c r="D57" s="150"/>
      <c r="E57" s="252">
        <f t="shared" si="2"/>
        <v>0</v>
      </c>
      <c r="F57" s="151"/>
      <c r="G57" s="320" t="str">
        <f t="shared" si="0"/>
        <v xml:space="preserve"> </v>
      </c>
      <c r="H57" s="151"/>
      <c r="I57" s="320" t="str">
        <f t="shared" si="1"/>
        <v xml:space="preserve"> </v>
      </c>
      <c r="J57" s="151"/>
      <c r="K57" s="151"/>
      <c r="L57" s="253">
        <f t="shared" si="3"/>
        <v>0</v>
      </c>
      <c r="M57" s="321">
        <f t="shared" si="4"/>
        <v>0</v>
      </c>
      <c r="N57" s="322" t="e">
        <f t="shared" si="5"/>
        <v>#DIV/0!</v>
      </c>
      <c r="O57" s="323"/>
      <c r="P57" s="324" t="str">
        <f t="shared" si="6"/>
        <v xml:space="preserve"> </v>
      </c>
      <c r="Q57" s="174" t="str">
        <f t="shared" si="7"/>
        <v xml:space="preserve"> </v>
      </c>
      <c r="R57" s="50"/>
      <c r="S57" s="50"/>
      <c r="T57" s="50"/>
      <c r="U57" s="50"/>
      <c r="V57" s="50"/>
      <c r="W57" s="50"/>
    </row>
    <row r="58" spans="1:23" s="14" customFormat="1" ht="15.75" x14ac:dyDescent="0.25">
      <c r="A58" s="173"/>
      <c r="B58" s="171"/>
      <c r="C58" s="149"/>
      <c r="D58" s="150"/>
      <c r="E58" s="252">
        <f t="shared" si="2"/>
        <v>0</v>
      </c>
      <c r="F58" s="151"/>
      <c r="G58" s="320" t="str">
        <f t="shared" si="0"/>
        <v xml:space="preserve"> </v>
      </c>
      <c r="H58" s="151"/>
      <c r="I58" s="320" t="str">
        <f t="shared" si="1"/>
        <v xml:space="preserve"> </v>
      </c>
      <c r="J58" s="151"/>
      <c r="K58" s="151"/>
      <c r="L58" s="253">
        <f t="shared" si="3"/>
        <v>0</v>
      </c>
      <c r="M58" s="321">
        <f t="shared" si="4"/>
        <v>0</v>
      </c>
      <c r="N58" s="322" t="e">
        <f t="shared" si="5"/>
        <v>#DIV/0!</v>
      </c>
      <c r="O58" s="323"/>
      <c r="P58" s="324" t="str">
        <f t="shared" si="6"/>
        <v xml:space="preserve"> </v>
      </c>
      <c r="Q58" s="174" t="str">
        <f t="shared" si="7"/>
        <v xml:space="preserve"> </v>
      </c>
      <c r="R58" s="50"/>
      <c r="S58" s="50"/>
      <c r="T58" s="50"/>
      <c r="U58" s="50"/>
      <c r="V58" s="50"/>
      <c r="W58" s="50"/>
    </row>
    <row r="59" spans="1:23" s="14" customFormat="1" ht="15.75" x14ac:dyDescent="0.25">
      <c r="A59" s="173"/>
      <c r="B59" s="171"/>
      <c r="C59" s="149"/>
      <c r="D59" s="150"/>
      <c r="E59" s="252">
        <f t="shared" si="2"/>
        <v>0</v>
      </c>
      <c r="F59" s="151"/>
      <c r="G59" s="320" t="str">
        <f t="shared" si="0"/>
        <v xml:space="preserve"> </v>
      </c>
      <c r="H59" s="151"/>
      <c r="I59" s="320" t="str">
        <f t="shared" si="1"/>
        <v xml:space="preserve"> </v>
      </c>
      <c r="J59" s="151"/>
      <c r="K59" s="151"/>
      <c r="L59" s="253">
        <f t="shared" si="3"/>
        <v>0</v>
      </c>
      <c r="M59" s="321">
        <f t="shared" si="4"/>
        <v>0</v>
      </c>
      <c r="N59" s="322" t="e">
        <f t="shared" si="5"/>
        <v>#DIV/0!</v>
      </c>
      <c r="O59" s="323"/>
      <c r="P59" s="324" t="str">
        <f t="shared" si="6"/>
        <v xml:space="preserve"> </v>
      </c>
      <c r="Q59" s="174" t="str">
        <f t="shared" si="7"/>
        <v xml:space="preserve"> </v>
      </c>
      <c r="R59" s="50"/>
      <c r="S59" s="50"/>
      <c r="T59" s="50"/>
      <c r="U59" s="50"/>
      <c r="V59" s="50"/>
      <c r="W59" s="50"/>
    </row>
    <row r="60" spans="1:23" s="14" customFormat="1" ht="15.75" x14ac:dyDescent="0.25">
      <c r="A60" s="173"/>
      <c r="B60" s="171"/>
      <c r="C60" s="149"/>
      <c r="D60" s="150"/>
      <c r="E60" s="252">
        <f t="shared" si="2"/>
        <v>0</v>
      </c>
      <c r="F60" s="151"/>
      <c r="G60" s="320" t="str">
        <f t="shared" si="0"/>
        <v xml:space="preserve"> </v>
      </c>
      <c r="H60" s="151"/>
      <c r="I60" s="320" t="str">
        <f t="shared" si="1"/>
        <v xml:space="preserve"> </v>
      </c>
      <c r="J60" s="151"/>
      <c r="K60" s="151"/>
      <c r="L60" s="253">
        <f t="shared" si="3"/>
        <v>0</v>
      </c>
      <c r="M60" s="321">
        <f t="shared" si="4"/>
        <v>0</v>
      </c>
      <c r="N60" s="322" t="e">
        <f t="shared" si="5"/>
        <v>#DIV/0!</v>
      </c>
      <c r="O60" s="323"/>
      <c r="P60" s="324" t="str">
        <f t="shared" si="6"/>
        <v xml:space="preserve"> </v>
      </c>
      <c r="Q60" s="174" t="str">
        <f t="shared" si="7"/>
        <v xml:space="preserve"> </v>
      </c>
      <c r="R60" s="50"/>
      <c r="S60" s="50"/>
      <c r="T60" s="50"/>
      <c r="U60" s="50"/>
      <c r="V60" s="50"/>
      <c r="W60" s="50"/>
    </row>
    <row r="61" spans="1:23" s="14" customFormat="1" ht="15.75" x14ac:dyDescent="0.25">
      <c r="A61" s="173"/>
      <c r="B61" s="171"/>
      <c r="C61" s="149"/>
      <c r="D61" s="150"/>
      <c r="E61" s="252">
        <f t="shared" si="2"/>
        <v>0</v>
      </c>
      <c r="F61" s="151"/>
      <c r="G61" s="320" t="str">
        <f t="shared" si="0"/>
        <v xml:space="preserve"> </v>
      </c>
      <c r="H61" s="151"/>
      <c r="I61" s="320" t="str">
        <f t="shared" si="1"/>
        <v xml:space="preserve"> </v>
      </c>
      <c r="J61" s="151"/>
      <c r="K61" s="151"/>
      <c r="L61" s="253">
        <f t="shared" si="3"/>
        <v>0</v>
      </c>
      <c r="M61" s="321">
        <f t="shared" si="4"/>
        <v>0</v>
      </c>
      <c r="N61" s="322" t="e">
        <f t="shared" si="5"/>
        <v>#DIV/0!</v>
      </c>
      <c r="O61" s="323"/>
      <c r="P61" s="324" t="str">
        <f t="shared" si="6"/>
        <v xml:space="preserve"> </v>
      </c>
      <c r="Q61" s="174" t="str">
        <f t="shared" si="7"/>
        <v xml:space="preserve"> </v>
      </c>
      <c r="R61" s="50"/>
      <c r="S61" s="50"/>
      <c r="T61" s="50"/>
      <c r="U61" s="50"/>
      <c r="V61" s="50"/>
      <c r="W61" s="50"/>
    </row>
    <row r="62" spans="1:23" s="14" customFormat="1" ht="15.75" x14ac:dyDescent="0.25">
      <c r="A62" s="173"/>
      <c r="B62" s="171"/>
      <c r="C62" s="149"/>
      <c r="D62" s="150"/>
      <c r="E62" s="252">
        <f t="shared" si="2"/>
        <v>0</v>
      </c>
      <c r="F62" s="151"/>
      <c r="G62" s="320" t="str">
        <f t="shared" si="0"/>
        <v xml:space="preserve"> </v>
      </c>
      <c r="H62" s="151"/>
      <c r="I62" s="320" t="str">
        <f t="shared" si="1"/>
        <v xml:space="preserve"> </v>
      </c>
      <c r="J62" s="151"/>
      <c r="K62" s="151"/>
      <c r="L62" s="253">
        <f t="shared" si="3"/>
        <v>0</v>
      </c>
      <c r="M62" s="321">
        <f t="shared" si="4"/>
        <v>0</v>
      </c>
      <c r="N62" s="322" t="e">
        <f t="shared" si="5"/>
        <v>#DIV/0!</v>
      </c>
      <c r="O62" s="323"/>
      <c r="P62" s="324" t="str">
        <f t="shared" si="6"/>
        <v xml:space="preserve"> </v>
      </c>
      <c r="Q62" s="174" t="str">
        <f t="shared" si="7"/>
        <v xml:space="preserve"> </v>
      </c>
      <c r="R62" s="50"/>
      <c r="S62" s="50"/>
      <c r="T62" s="50"/>
      <c r="U62" s="50"/>
      <c r="V62" s="50"/>
      <c r="W62" s="50"/>
    </row>
    <row r="63" spans="1:23" s="14" customFormat="1" ht="15.75" x14ac:dyDescent="0.25">
      <c r="A63" s="173"/>
      <c r="B63" s="171"/>
      <c r="C63" s="149"/>
      <c r="D63" s="150"/>
      <c r="E63" s="252">
        <f t="shared" si="2"/>
        <v>0</v>
      </c>
      <c r="F63" s="151"/>
      <c r="G63" s="320" t="str">
        <f t="shared" si="0"/>
        <v xml:space="preserve"> </v>
      </c>
      <c r="H63" s="151"/>
      <c r="I63" s="320" t="str">
        <f t="shared" si="1"/>
        <v xml:space="preserve"> </v>
      </c>
      <c r="J63" s="151"/>
      <c r="K63" s="151"/>
      <c r="L63" s="253">
        <f t="shared" si="3"/>
        <v>0</v>
      </c>
      <c r="M63" s="321">
        <f t="shared" si="4"/>
        <v>0</v>
      </c>
      <c r="N63" s="322" t="e">
        <f t="shared" si="5"/>
        <v>#DIV/0!</v>
      </c>
      <c r="O63" s="323"/>
      <c r="P63" s="324" t="str">
        <f t="shared" si="6"/>
        <v xml:space="preserve"> </v>
      </c>
      <c r="Q63" s="174" t="str">
        <f t="shared" si="7"/>
        <v xml:space="preserve"> </v>
      </c>
      <c r="R63" s="50"/>
      <c r="S63" s="50"/>
      <c r="T63" s="50"/>
      <c r="U63" s="50"/>
      <c r="V63" s="50"/>
      <c r="W63" s="50"/>
    </row>
    <row r="64" spans="1:23" s="14" customFormat="1" ht="15.75" x14ac:dyDescent="0.25">
      <c r="A64" s="173"/>
      <c r="B64" s="171"/>
      <c r="C64" s="149"/>
      <c r="D64" s="150"/>
      <c r="E64" s="252">
        <f t="shared" si="2"/>
        <v>0</v>
      </c>
      <c r="F64" s="151"/>
      <c r="G64" s="320" t="str">
        <f t="shared" si="0"/>
        <v xml:space="preserve"> </v>
      </c>
      <c r="H64" s="151"/>
      <c r="I64" s="320" t="str">
        <f t="shared" si="1"/>
        <v xml:space="preserve"> </v>
      </c>
      <c r="J64" s="151"/>
      <c r="K64" s="151"/>
      <c r="L64" s="253">
        <f t="shared" si="3"/>
        <v>0</v>
      </c>
      <c r="M64" s="321">
        <f t="shared" si="4"/>
        <v>0</v>
      </c>
      <c r="N64" s="322" t="e">
        <f t="shared" si="5"/>
        <v>#DIV/0!</v>
      </c>
      <c r="O64" s="323"/>
      <c r="P64" s="324" t="str">
        <f t="shared" si="6"/>
        <v xml:space="preserve"> </v>
      </c>
      <c r="Q64" s="174" t="str">
        <f t="shared" si="7"/>
        <v xml:space="preserve"> </v>
      </c>
      <c r="R64" s="50"/>
      <c r="S64" s="50"/>
      <c r="T64" s="50"/>
      <c r="U64" s="50"/>
      <c r="V64" s="50"/>
      <c r="W64" s="50"/>
    </row>
    <row r="65" spans="1:23" s="14" customFormat="1" ht="15.75" x14ac:dyDescent="0.25">
      <c r="A65" s="173"/>
      <c r="B65" s="171"/>
      <c r="C65" s="149"/>
      <c r="D65" s="150"/>
      <c r="E65" s="252">
        <f t="shared" si="2"/>
        <v>0</v>
      </c>
      <c r="F65" s="151"/>
      <c r="G65" s="320" t="str">
        <f t="shared" si="0"/>
        <v xml:space="preserve"> </v>
      </c>
      <c r="H65" s="151"/>
      <c r="I65" s="320" t="str">
        <f t="shared" si="1"/>
        <v xml:space="preserve"> </v>
      </c>
      <c r="J65" s="151"/>
      <c r="K65" s="151"/>
      <c r="L65" s="253">
        <f t="shared" si="3"/>
        <v>0</v>
      </c>
      <c r="M65" s="321">
        <f t="shared" si="4"/>
        <v>0</v>
      </c>
      <c r="N65" s="322" t="e">
        <f t="shared" si="5"/>
        <v>#DIV/0!</v>
      </c>
      <c r="O65" s="323"/>
      <c r="P65" s="324" t="str">
        <f t="shared" si="6"/>
        <v xml:space="preserve"> </v>
      </c>
      <c r="Q65" s="174" t="str">
        <f t="shared" si="7"/>
        <v xml:space="preserve"> </v>
      </c>
      <c r="R65" s="50"/>
      <c r="S65" s="50"/>
      <c r="T65" s="50"/>
      <c r="U65" s="50"/>
      <c r="V65" s="50"/>
      <c r="W65" s="50"/>
    </row>
    <row r="66" spans="1:23" s="14" customFormat="1" ht="15.75" x14ac:dyDescent="0.25">
      <c r="A66" s="173"/>
      <c r="B66" s="171"/>
      <c r="C66" s="149"/>
      <c r="D66" s="150"/>
      <c r="E66" s="252">
        <f t="shared" si="2"/>
        <v>0</v>
      </c>
      <c r="F66" s="151"/>
      <c r="G66" s="320" t="str">
        <f t="shared" si="0"/>
        <v xml:space="preserve"> </v>
      </c>
      <c r="H66" s="151"/>
      <c r="I66" s="320" t="str">
        <f t="shared" si="1"/>
        <v xml:space="preserve"> </v>
      </c>
      <c r="J66" s="151"/>
      <c r="K66" s="151"/>
      <c r="L66" s="253">
        <f t="shared" si="3"/>
        <v>0</v>
      </c>
      <c r="M66" s="321">
        <f t="shared" si="4"/>
        <v>0</v>
      </c>
      <c r="N66" s="322" t="e">
        <f t="shared" si="5"/>
        <v>#DIV/0!</v>
      </c>
      <c r="O66" s="323"/>
      <c r="P66" s="324" t="str">
        <f t="shared" si="6"/>
        <v xml:space="preserve"> </v>
      </c>
      <c r="Q66" s="174" t="str">
        <f t="shared" si="7"/>
        <v xml:space="preserve"> </v>
      </c>
      <c r="R66" s="50"/>
      <c r="S66" s="50"/>
      <c r="T66" s="50"/>
      <c r="U66" s="50"/>
      <c r="V66" s="50"/>
      <c r="W66" s="50"/>
    </row>
    <row r="67" spans="1:23" s="14" customFormat="1" ht="15.75" x14ac:dyDescent="0.25">
      <c r="A67" s="173"/>
      <c r="B67" s="171"/>
      <c r="C67" s="149"/>
      <c r="D67" s="150"/>
      <c r="E67" s="252">
        <f t="shared" si="2"/>
        <v>0</v>
      </c>
      <c r="F67" s="151"/>
      <c r="G67" s="320" t="str">
        <f t="shared" si="0"/>
        <v xml:space="preserve"> </v>
      </c>
      <c r="H67" s="151"/>
      <c r="I67" s="320" t="str">
        <f t="shared" si="1"/>
        <v xml:space="preserve"> </v>
      </c>
      <c r="J67" s="151"/>
      <c r="K67" s="151"/>
      <c r="L67" s="253">
        <f t="shared" si="3"/>
        <v>0</v>
      </c>
      <c r="M67" s="321">
        <f t="shared" si="4"/>
        <v>0</v>
      </c>
      <c r="N67" s="322" t="e">
        <f t="shared" si="5"/>
        <v>#DIV/0!</v>
      </c>
      <c r="O67" s="323"/>
      <c r="P67" s="324" t="str">
        <f t="shared" si="6"/>
        <v xml:space="preserve"> </v>
      </c>
      <c r="Q67" s="174" t="str">
        <f t="shared" si="7"/>
        <v xml:space="preserve"> </v>
      </c>
      <c r="R67" s="50"/>
      <c r="S67" s="50"/>
      <c r="T67" s="50"/>
      <c r="U67" s="50"/>
      <c r="V67" s="50"/>
      <c r="W67" s="50"/>
    </row>
    <row r="68" spans="1:23" s="14" customFormat="1" ht="15.75" x14ac:dyDescent="0.25">
      <c r="A68" s="173"/>
      <c r="B68" s="171"/>
      <c r="C68" s="149"/>
      <c r="D68" s="150"/>
      <c r="E68" s="252">
        <f t="shared" si="2"/>
        <v>0</v>
      </c>
      <c r="F68" s="151"/>
      <c r="G68" s="320" t="str">
        <f t="shared" si="0"/>
        <v xml:space="preserve"> </v>
      </c>
      <c r="H68" s="151"/>
      <c r="I68" s="320" t="str">
        <f t="shared" si="1"/>
        <v xml:space="preserve"> </v>
      </c>
      <c r="J68" s="151"/>
      <c r="K68" s="151"/>
      <c r="L68" s="253">
        <f t="shared" si="3"/>
        <v>0</v>
      </c>
      <c r="M68" s="321">
        <f t="shared" si="4"/>
        <v>0</v>
      </c>
      <c r="N68" s="322" t="e">
        <f t="shared" si="5"/>
        <v>#DIV/0!</v>
      </c>
      <c r="O68" s="323"/>
      <c r="P68" s="324" t="str">
        <f t="shared" si="6"/>
        <v xml:space="preserve"> </v>
      </c>
      <c r="Q68" s="174" t="str">
        <f t="shared" si="7"/>
        <v xml:space="preserve"> </v>
      </c>
      <c r="R68" s="50"/>
      <c r="S68" s="50"/>
      <c r="T68" s="50"/>
      <c r="U68" s="50"/>
      <c r="V68" s="50"/>
      <c r="W68" s="50"/>
    </row>
    <row r="69" spans="1:23" s="14" customFormat="1" ht="15.75" x14ac:dyDescent="0.25">
      <c r="A69" s="173"/>
      <c r="B69" s="171"/>
      <c r="C69" s="149"/>
      <c r="D69" s="150"/>
      <c r="E69" s="252">
        <f t="shared" si="2"/>
        <v>0</v>
      </c>
      <c r="F69" s="151"/>
      <c r="G69" s="320" t="str">
        <f t="shared" si="0"/>
        <v xml:space="preserve"> </v>
      </c>
      <c r="H69" s="151"/>
      <c r="I69" s="320" t="str">
        <f t="shared" si="1"/>
        <v xml:space="preserve"> </v>
      </c>
      <c r="J69" s="151"/>
      <c r="K69" s="151"/>
      <c r="L69" s="253">
        <f t="shared" si="3"/>
        <v>0</v>
      </c>
      <c r="M69" s="321">
        <f t="shared" si="4"/>
        <v>0</v>
      </c>
      <c r="N69" s="322" t="e">
        <f t="shared" si="5"/>
        <v>#DIV/0!</v>
      </c>
      <c r="O69" s="323"/>
      <c r="P69" s="324" t="str">
        <f t="shared" si="6"/>
        <v xml:space="preserve"> </v>
      </c>
      <c r="Q69" s="174" t="str">
        <f t="shared" si="7"/>
        <v xml:space="preserve"> </v>
      </c>
      <c r="R69" s="50"/>
      <c r="S69" s="50"/>
      <c r="T69" s="50"/>
      <c r="U69" s="50"/>
      <c r="V69" s="50"/>
      <c r="W69" s="50"/>
    </row>
    <row r="70" spans="1:23" s="14" customFormat="1" ht="15.75" x14ac:dyDescent="0.25">
      <c r="A70" s="173"/>
      <c r="B70" s="171"/>
      <c r="C70" s="149"/>
      <c r="D70" s="150"/>
      <c r="E70" s="252">
        <f t="shared" si="2"/>
        <v>0</v>
      </c>
      <c r="F70" s="151"/>
      <c r="G70" s="320" t="str">
        <f t="shared" si="0"/>
        <v xml:space="preserve"> </v>
      </c>
      <c r="H70" s="151"/>
      <c r="I70" s="320" t="str">
        <f t="shared" si="1"/>
        <v xml:space="preserve"> </v>
      </c>
      <c r="J70" s="151"/>
      <c r="K70" s="151"/>
      <c r="L70" s="253">
        <f t="shared" si="3"/>
        <v>0</v>
      </c>
      <c r="M70" s="321">
        <f t="shared" si="4"/>
        <v>0</v>
      </c>
      <c r="N70" s="322" t="e">
        <f t="shared" si="5"/>
        <v>#DIV/0!</v>
      </c>
      <c r="O70" s="323"/>
      <c r="P70" s="324" t="str">
        <f t="shared" si="6"/>
        <v xml:space="preserve"> </v>
      </c>
      <c r="Q70" s="174" t="str">
        <f t="shared" si="7"/>
        <v xml:space="preserve"> </v>
      </c>
      <c r="R70" s="50"/>
      <c r="S70" s="50"/>
      <c r="T70" s="50"/>
      <c r="U70" s="50"/>
      <c r="V70" s="50"/>
      <c r="W70" s="50"/>
    </row>
    <row r="71" spans="1:23" s="14" customFormat="1" ht="15.75" x14ac:dyDescent="0.25">
      <c r="A71" s="173"/>
      <c r="B71" s="171"/>
      <c r="C71" s="149"/>
      <c r="D71" s="150"/>
      <c r="E71" s="252">
        <f t="shared" si="2"/>
        <v>0</v>
      </c>
      <c r="F71" s="151"/>
      <c r="G71" s="320" t="str">
        <f t="shared" si="0"/>
        <v xml:space="preserve"> </v>
      </c>
      <c r="H71" s="151"/>
      <c r="I71" s="320" t="str">
        <f t="shared" si="1"/>
        <v xml:space="preserve"> </v>
      </c>
      <c r="J71" s="151"/>
      <c r="K71" s="151"/>
      <c r="L71" s="253">
        <f t="shared" si="3"/>
        <v>0</v>
      </c>
      <c r="M71" s="321">
        <f t="shared" si="4"/>
        <v>0</v>
      </c>
      <c r="N71" s="322" t="e">
        <f t="shared" si="5"/>
        <v>#DIV/0!</v>
      </c>
      <c r="O71" s="323"/>
      <c r="P71" s="324" t="str">
        <f t="shared" si="6"/>
        <v xml:space="preserve"> </v>
      </c>
      <c r="Q71" s="174" t="str">
        <f t="shared" si="7"/>
        <v xml:space="preserve"> </v>
      </c>
      <c r="R71" s="50"/>
      <c r="S71" s="50"/>
      <c r="T71" s="50"/>
      <c r="U71" s="50"/>
      <c r="V71" s="50"/>
      <c r="W71" s="50"/>
    </row>
    <row r="72" spans="1:23" s="14" customFormat="1" ht="15.75" x14ac:dyDescent="0.25">
      <c r="A72" s="173"/>
      <c r="B72" s="171"/>
      <c r="C72" s="149"/>
      <c r="D72" s="150"/>
      <c r="E72" s="252">
        <f t="shared" si="2"/>
        <v>0</v>
      </c>
      <c r="F72" s="151"/>
      <c r="G72" s="320" t="str">
        <f t="shared" si="0"/>
        <v xml:space="preserve"> </v>
      </c>
      <c r="H72" s="151"/>
      <c r="I72" s="320" t="str">
        <f t="shared" si="1"/>
        <v xml:space="preserve"> </v>
      </c>
      <c r="J72" s="151"/>
      <c r="K72" s="151"/>
      <c r="L72" s="253">
        <f t="shared" si="3"/>
        <v>0</v>
      </c>
      <c r="M72" s="321">
        <f t="shared" si="4"/>
        <v>0</v>
      </c>
      <c r="N72" s="322" t="e">
        <f t="shared" si="5"/>
        <v>#DIV/0!</v>
      </c>
      <c r="O72" s="323"/>
      <c r="P72" s="324" t="str">
        <f t="shared" si="6"/>
        <v xml:space="preserve"> </v>
      </c>
      <c r="Q72" s="174" t="str">
        <f t="shared" si="7"/>
        <v xml:space="preserve"> </v>
      </c>
      <c r="R72" s="50"/>
      <c r="S72" s="50"/>
      <c r="T72" s="50"/>
      <c r="U72" s="50"/>
      <c r="V72" s="50"/>
      <c r="W72" s="50"/>
    </row>
    <row r="73" spans="1:23" s="14" customFormat="1" ht="15.75" x14ac:dyDescent="0.25">
      <c r="A73" s="173"/>
      <c r="B73" s="171"/>
      <c r="C73" s="149"/>
      <c r="D73" s="150"/>
      <c r="E73" s="252">
        <f t="shared" si="2"/>
        <v>0</v>
      </c>
      <c r="F73" s="151"/>
      <c r="G73" s="320" t="str">
        <f t="shared" si="0"/>
        <v xml:space="preserve"> </v>
      </c>
      <c r="H73" s="151"/>
      <c r="I73" s="320" t="str">
        <f t="shared" si="1"/>
        <v xml:space="preserve"> </v>
      </c>
      <c r="J73" s="151"/>
      <c r="K73" s="151"/>
      <c r="L73" s="253">
        <f t="shared" si="3"/>
        <v>0</v>
      </c>
      <c r="M73" s="321">
        <f t="shared" si="4"/>
        <v>0</v>
      </c>
      <c r="N73" s="322" t="e">
        <f t="shared" si="5"/>
        <v>#DIV/0!</v>
      </c>
      <c r="O73" s="323"/>
      <c r="P73" s="324" t="str">
        <f t="shared" si="6"/>
        <v xml:space="preserve"> </v>
      </c>
      <c r="Q73" s="174" t="str">
        <f t="shared" si="7"/>
        <v xml:space="preserve"> </v>
      </c>
      <c r="R73" s="50"/>
      <c r="S73" s="50"/>
      <c r="T73" s="50"/>
      <c r="U73" s="50"/>
      <c r="V73" s="50"/>
      <c r="W73" s="50"/>
    </row>
    <row r="74" spans="1:23" s="14" customFormat="1" ht="15.75" x14ac:dyDescent="0.25">
      <c r="A74" s="173"/>
      <c r="B74" s="171"/>
      <c r="C74" s="149"/>
      <c r="D74" s="150"/>
      <c r="E74" s="252">
        <f t="shared" si="2"/>
        <v>0</v>
      </c>
      <c r="F74" s="151"/>
      <c r="G74" s="320" t="str">
        <f t="shared" si="0"/>
        <v xml:space="preserve"> </v>
      </c>
      <c r="H74" s="151"/>
      <c r="I74" s="320" t="str">
        <f t="shared" si="1"/>
        <v xml:space="preserve"> </v>
      </c>
      <c r="J74" s="151"/>
      <c r="K74" s="151"/>
      <c r="L74" s="253">
        <f t="shared" si="3"/>
        <v>0</v>
      </c>
      <c r="M74" s="321">
        <f t="shared" si="4"/>
        <v>0</v>
      </c>
      <c r="N74" s="322" t="e">
        <f t="shared" si="5"/>
        <v>#DIV/0!</v>
      </c>
      <c r="O74" s="323"/>
      <c r="P74" s="324" t="str">
        <f t="shared" si="6"/>
        <v xml:space="preserve"> </v>
      </c>
      <c r="Q74" s="174" t="str">
        <f t="shared" si="7"/>
        <v xml:space="preserve"> </v>
      </c>
      <c r="R74" s="50"/>
      <c r="S74" s="50"/>
      <c r="T74" s="50"/>
      <c r="U74" s="50"/>
      <c r="V74" s="50"/>
      <c r="W74" s="50"/>
    </row>
    <row r="75" spans="1:23" s="14" customFormat="1" ht="15.75" x14ac:dyDescent="0.25">
      <c r="A75" s="173"/>
      <c r="B75" s="171"/>
      <c r="C75" s="149"/>
      <c r="D75" s="150"/>
      <c r="E75" s="252">
        <f t="shared" si="2"/>
        <v>0</v>
      </c>
      <c r="F75" s="151"/>
      <c r="G75" s="320" t="str">
        <f t="shared" si="0"/>
        <v xml:space="preserve"> </v>
      </c>
      <c r="H75" s="151"/>
      <c r="I75" s="320" t="str">
        <f t="shared" si="1"/>
        <v xml:space="preserve"> </v>
      </c>
      <c r="J75" s="151"/>
      <c r="K75" s="151"/>
      <c r="L75" s="253">
        <f t="shared" si="3"/>
        <v>0</v>
      </c>
      <c r="M75" s="321">
        <f t="shared" si="4"/>
        <v>0</v>
      </c>
      <c r="N75" s="322" t="e">
        <f t="shared" si="5"/>
        <v>#DIV/0!</v>
      </c>
      <c r="O75" s="323"/>
      <c r="P75" s="324" t="str">
        <f t="shared" si="6"/>
        <v xml:space="preserve"> </v>
      </c>
      <c r="Q75" s="174" t="str">
        <f t="shared" si="7"/>
        <v xml:space="preserve"> </v>
      </c>
      <c r="R75" s="50"/>
      <c r="S75" s="50"/>
      <c r="T75" s="50"/>
      <c r="U75" s="50"/>
      <c r="V75" s="50"/>
      <c r="W75" s="50"/>
    </row>
    <row r="76" spans="1:23" s="14" customFormat="1" ht="15.75" x14ac:dyDescent="0.25">
      <c r="A76" s="173"/>
      <c r="B76" s="171"/>
      <c r="C76" s="149"/>
      <c r="D76" s="150"/>
      <c r="E76" s="252">
        <f t="shared" si="2"/>
        <v>0</v>
      </c>
      <c r="F76" s="151"/>
      <c r="G76" s="320" t="str">
        <f t="shared" si="0"/>
        <v xml:space="preserve"> </v>
      </c>
      <c r="H76" s="151"/>
      <c r="I76" s="320" t="str">
        <f t="shared" si="1"/>
        <v xml:space="preserve"> </v>
      </c>
      <c r="J76" s="151"/>
      <c r="K76" s="151"/>
      <c r="L76" s="253">
        <f t="shared" si="3"/>
        <v>0</v>
      </c>
      <c r="M76" s="321">
        <f t="shared" si="4"/>
        <v>0</v>
      </c>
      <c r="N76" s="322" t="e">
        <f t="shared" si="5"/>
        <v>#DIV/0!</v>
      </c>
      <c r="O76" s="323"/>
      <c r="P76" s="324" t="str">
        <f t="shared" si="6"/>
        <v xml:space="preserve"> </v>
      </c>
      <c r="Q76" s="174" t="str">
        <f t="shared" si="7"/>
        <v xml:space="preserve"> </v>
      </c>
      <c r="R76" s="50"/>
      <c r="S76" s="50"/>
      <c r="T76" s="50"/>
      <c r="U76" s="50"/>
      <c r="V76" s="50"/>
      <c r="W76" s="50"/>
    </row>
    <row r="77" spans="1:23" s="14" customFormat="1" ht="15.75" x14ac:dyDescent="0.25">
      <c r="A77" s="173"/>
      <c r="B77" s="171"/>
      <c r="C77" s="149"/>
      <c r="D77" s="150"/>
      <c r="E77" s="252">
        <f t="shared" si="2"/>
        <v>0</v>
      </c>
      <c r="F77" s="151"/>
      <c r="G77" s="320" t="str">
        <f t="shared" si="0"/>
        <v xml:space="preserve"> </v>
      </c>
      <c r="H77" s="151"/>
      <c r="I77" s="320" t="str">
        <f t="shared" si="1"/>
        <v xml:space="preserve"> </v>
      </c>
      <c r="J77" s="151"/>
      <c r="K77" s="151"/>
      <c r="L77" s="253">
        <f t="shared" si="3"/>
        <v>0</v>
      </c>
      <c r="M77" s="321">
        <f t="shared" si="4"/>
        <v>0</v>
      </c>
      <c r="N77" s="322" t="e">
        <f t="shared" si="5"/>
        <v>#DIV/0!</v>
      </c>
      <c r="O77" s="323"/>
      <c r="P77" s="324" t="str">
        <f t="shared" si="6"/>
        <v xml:space="preserve"> </v>
      </c>
      <c r="Q77" s="174" t="str">
        <f t="shared" si="7"/>
        <v xml:space="preserve"> </v>
      </c>
      <c r="R77" s="50"/>
      <c r="S77" s="50"/>
      <c r="T77" s="50"/>
      <c r="U77" s="50"/>
      <c r="V77" s="50"/>
      <c r="W77" s="50"/>
    </row>
    <row r="78" spans="1:23" s="14" customFormat="1" ht="15.75" x14ac:dyDescent="0.25">
      <c r="A78" s="173"/>
      <c r="B78" s="171"/>
      <c r="C78" s="149"/>
      <c r="D78" s="150"/>
      <c r="E78" s="252">
        <f t="shared" si="2"/>
        <v>0</v>
      </c>
      <c r="F78" s="151"/>
      <c r="G78" s="320" t="str">
        <f t="shared" ref="G78:G141" si="8">IFERROR(IF(F78&gt;0,F78/D78," "),0)</f>
        <v xml:space="preserve"> </v>
      </c>
      <c r="H78" s="151"/>
      <c r="I78" s="320" t="str">
        <f t="shared" ref="I78:I141" si="9">IFERROR(IF(H78=0," ",H78/D78),0)</f>
        <v xml:space="preserve"> </v>
      </c>
      <c r="J78" s="151"/>
      <c r="K78" s="151"/>
      <c r="L78" s="253">
        <f t="shared" si="3"/>
        <v>0</v>
      </c>
      <c r="M78" s="321">
        <f t="shared" si="4"/>
        <v>0</v>
      </c>
      <c r="N78" s="322" t="e">
        <f t="shared" si="5"/>
        <v>#DIV/0!</v>
      </c>
      <c r="O78" s="323"/>
      <c r="P78" s="324" t="str">
        <f t="shared" si="6"/>
        <v xml:space="preserve"> </v>
      </c>
      <c r="Q78" s="174" t="str">
        <f t="shared" si="7"/>
        <v xml:space="preserve"> </v>
      </c>
      <c r="R78" s="50"/>
      <c r="S78" s="50"/>
      <c r="T78" s="50"/>
      <c r="U78" s="50"/>
      <c r="V78" s="50"/>
      <c r="W78" s="50"/>
    </row>
    <row r="79" spans="1:23" s="14" customFormat="1" ht="15.75" x14ac:dyDescent="0.25">
      <c r="A79" s="173"/>
      <c r="B79" s="171"/>
      <c r="C79" s="149"/>
      <c r="D79" s="150"/>
      <c r="E79" s="252">
        <f t="shared" ref="E79:E113" si="10">C79*D79</f>
        <v>0</v>
      </c>
      <c r="F79" s="151"/>
      <c r="G79" s="320" t="str">
        <f t="shared" si="8"/>
        <v xml:space="preserve"> </v>
      </c>
      <c r="H79" s="151"/>
      <c r="I79" s="320" t="str">
        <f t="shared" si="9"/>
        <v xml:space="preserve"> </v>
      </c>
      <c r="J79" s="151"/>
      <c r="K79" s="151"/>
      <c r="L79" s="253">
        <f t="shared" ref="L79:L113" si="11">F79+H79+J79+K79</f>
        <v>0</v>
      </c>
      <c r="M79" s="321">
        <f t="shared" ref="M79:M113" si="12">C79*D79</f>
        <v>0</v>
      </c>
      <c r="N79" s="322" t="e">
        <f t="shared" ref="N79:N113" si="13">L79/M79</f>
        <v>#DIV/0!</v>
      </c>
      <c r="O79" s="323"/>
      <c r="P79" s="324" t="str">
        <f t="shared" ref="P79:P113" si="14">IF(C79=0," ",L79/E79)</f>
        <v xml:space="preserve"> </v>
      </c>
      <c r="Q79" s="174" t="str">
        <f t="shared" ref="Q79:Q113" si="15">IF(L79&gt;E79+1,"ERROR"," ")</f>
        <v xml:space="preserve"> </v>
      </c>
      <c r="R79" s="50"/>
      <c r="S79" s="50"/>
      <c r="T79" s="50"/>
      <c r="U79" s="50"/>
      <c r="V79" s="50"/>
      <c r="W79" s="50"/>
    </row>
    <row r="80" spans="1:23" s="14" customFormat="1" ht="15.75" x14ac:dyDescent="0.25">
      <c r="A80" s="173"/>
      <c r="B80" s="171"/>
      <c r="C80" s="149"/>
      <c r="D80" s="150"/>
      <c r="E80" s="252">
        <f t="shared" si="10"/>
        <v>0</v>
      </c>
      <c r="F80" s="151"/>
      <c r="G80" s="320" t="str">
        <f t="shared" si="8"/>
        <v xml:space="preserve"> </v>
      </c>
      <c r="H80" s="151"/>
      <c r="I80" s="320" t="str">
        <f t="shared" si="9"/>
        <v xml:space="preserve"> </v>
      </c>
      <c r="J80" s="151"/>
      <c r="K80" s="151"/>
      <c r="L80" s="253">
        <f t="shared" si="11"/>
        <v>0</v>
      </c>
      <c r="M80" s="321">
        <f t="shared" si="12"/>
        <v>0</v>
      </c>
      <c r="N80" s="322" t="e">
        <f t="shared" si="13"/>
        <v>#DIV/0!</v>
      </c>
      <c r="O80" s="323"/>
      <c r="P80" s="324" t="str">
        <f t="shared" si="14"/>
        <v xml:space="preserve"> </v>
      </c>
      <c r="Q80" s="174" t="str">
        <f t="shared" si="15"/>
        <v xml:space="preserve"> </v>
      </c>
      <c r="R80" s="50"/>
      <c r="S80" s="50"/>
      <c r="T80" s="50"/>
      <c r="U80" s="50"/>
      <c r="V80" s="50"/>
      <c r="W80" s="50"/>
    </row>
    <row r="81" spans="1:23" s="14" customFormat="1" ht="15.75" x14ac:dyDescent="0.25">
      <c r="A81" s="173"/>
      <c r="B81" s="171"/>
      <c r="C81" s="149"/>
      <c r="D81" s="150"/>
      <c r="E81" s="252">
        <f t="shared" si="10"/>
        <v>0</v>
      </c>
      <c r="F81" s="151"/>
      <c r="G81" s="320" t="str">
        <f t="shared" si="8"/>
        <v xml:space="preserve"> </v>
      </c>
      <c r="H81" s="151"/>
      <c r="I81" s="320" t="str">
        <f t="shared" si="9"/>
        <v xml:space="preserve"> </v>
      </c>
      <c r="J81" s="151"/>
      <c r="K81" s="151"/>
      <c r="L81" s="253">
        <f t="shared" si="11"/>
        <v>0</v>
      </c>
      <c r="M81" s="321">
        <f t="shared" si="12"/>
        <v>0</v>
      </c>
      <c r="N81" s="322" t="e">
        <f t="shared" si="13"/>
        <v>#DIV/0!</v>
      </c>
      <c r="O81" s="323"/>
      <c r="P81" s="324" t="str">
        <f t="shared" si="14"/>
        <v xml:space="preserve"> </v>
      </c>
      <c r="Q81" s="174" t="str">
        <f t="shared" si="15"/>
        <v xml:space="preserve"> </v>
      </c>
      <c r="R81" s="50"/>
      <c r="S81" s="50"/>
      <c r="T81" s="50"/>
      <c r="U81" s="50"/>
      <c r="V81" s="50"/>
      <c r="W81" s="50"/>
    </row>
    <row r="82" spans="1:23" s="14" customFormat="1" ht="15.75" x14ac:dyDescent="0.25">
      <c r="A82" s="173"/>
      <c r="B82" s="171"/>
      <c r="C82" s="149"/>
      <c r="D82" s="150"/>
      <c r="E82" s="252">
        <f t="shared" si="10"/>
        <v>0</v>
      </c>
      <c r="F82" s="151"/>
      <c r="G82" s="320" t="str">
        <f t="shared" si="8"/>
        <v xml:space="preserve"> </v>
      </c>
      <c r="H82" s="151"/>
      <c r="I82" s="320" t="str">
        <f t="shared" si="9"/>
        <v xml:space="preserve"> </v>
      </c>
      <c r="J82" s="151"/>
      <c r="K82" s="151"/>
      <c r="L82" s="253">
        <f t="shared" si="11"/>
        <v>0</v>
      </c>
      <c r="M82" s="321">
        <f t="shared" si="12"/>
        <v>0</v>
      </c>
      <c r="N82" s="322" t="e">
        <f t="shared" si="13"/>
        <v>#DIV/0!</v>
      </c>
      <c r="O82" s="323"/>
      <c r="P82" s="324" t="str">
        <f t="shared" si="14"/>
        <v xml:space="preserve"> </v>
      </c>
      <c r="Q82" s="174" t="str">
        <f t="shared" si="15"/>
        <v xml:space="preserve"> </v>
      </c>
      <c r="R82" s="50"/>
      <c r="S82" s="50"/>
      <c r="T82" s="50"/>
      <c r="U82" s="50"/>
      <c r="V82" s="50"/>
      <c r="W82" s="50"/>
    </row>
    <row r="83" spans="1:23" s="14" customFormat="1" ht="15.75" x14ac:dyDescent="0.25">
      <c r="A83" s="173"/>
      <c r="B83" s="171"/>
      <c r="C83" s="149"/>
      <c r="D83" s="150"/>
      <c r="E83" s="252">
        <f t="shared" si="10"/>
        <v>0</v>
      </c>
      <c r="F83" s="151"/>
      <c r="G83" s="320" t="str">
        <f t="shared" si="8"/>
        <v xml:space="preserve"> </v>
      </c>
      <c r="H83" s="151"/>
      <c r="I83" s="320" t="str">
        <f t="shared" si="9"/>
        <v xml:space="preserve"> </v>
      </c>
      <c r="J83" s="151"/>
      <c r="K83" s="151"/>
      <c r="L83" s="253">
        <f t="shared" si="11"/>
        <v>0</v>
      </c>
      <c r="M83" s="321">
        <f t="shared" si="12"/>
        <v>0</v>
      </c>
      <c r="N83" s="322" t="e">
        <f t="shared" si="13"/>
        <v>#DIV/0!</v>
      </c>
      <c r="O83" s="323"/>
      <c r="P83" s="324" t="str">
        <f t="shared" si="14"/>
        <v xml:space="preserve"> </v>
      </c>
      <c r="Q83" s="174" t="str">
        <f t="shared" si="15"/>
        <v xml:space="preserve"> </v>
      </c>
      <c r="R83" s="50"/>
      <c r="S83" s="50"/>
      <c r="T83" s="50"/>
      <c r="U83" s="50"/>
      <c r="V83" s="50"/>
      <c r="W83" s="50"/>
    </row>
    <row r="84" spans="1:23" s="14" customFormat="1" ht="15.75" x14ac:dyDescent="0.25">
      <c r="A84" s="173"/>
      <c r="B84" s="171"/>
      <c r="C84" s="149"/>
      <c r="D84" s="150"/>
      <c r="E84" s="252">
        <f t="shared" si="10"/>
        <v>0</v>
      </c>
      <c r="F84" s="151"/>
      <c r="G84" s="320" t="str">
        <f t="shared" si="8"/>
        <v xml:space="preserve"> </v>
      </c>
      <c r="H84" s="151"/>
      <c r="I84" s="320" t="str">
        <f t="shared" si="9"/>
        <v xml:space="preserve"> </v>
      </c>
      <c r="J84" s="151"/>
      <c r="K84" s="151"/>
      <c r="L84" s="253">
        <f t="shared" si="11"/>
        <v>0</v>
      </c>
      <c r="M84" s="321">
        <f t="shared" si="12"/>
        <v>0</v>
      </c>
      <c r="N84" s="322" t="e">
        <f t="shared" si="13"/>
        <v>#DIV/0!</v>
      </c>
      <c r="O84" s="323"/>
      <c r="P84" s="324" t="str">
        <f t="shared" si="14"/>
        <v xml:space="preserve"> </v>
      </c>
      <c r="Q84" s="174" t="str">
        <f t="shared" si="15"/>
        <v xml:space="preserve"> </v>
      </c>
      <c r="R84" s="50"/>
      <c r="S84" s="50"/>
      <c r="T84" s="50"/>
      <c r="U84" s="50"/>
      <c r="V84" s="50"/>
      <c r="W84" s="50"/>
    </row>
    <row r="85" spans="1:23" s="14" customFormat="1" ht="15.75" x14ac:dyDescent="0.25">
      <c r="A85" s="173"/>
      <c r="B85" s="171"/>
      <c r="C85" s="149"/>
      <c r="D85" s="150"/>
      <c r="E85" s="252">
        <f t="shared" si="10"/>
        <v>0</v>
      </c>
      <c r="F85" s="151"/>
      <c r="G85" s="320" t="str">
        <f t="shared" si="8"/>
        <v xml:space="preserve"> </v>
      </c>
      <c r="H85" s="151"/>
      <c r="I85" s="320" t="str">
        <f t="shared" si="9"/>
        <v xml:space="preserve"> </v>
      </c>
      <c r="J85" s="151"/>
      <c r="K85" s="151"/>
      <c r="L85" s="253">
        <f t="shared" si="11"/>
        <v>0</v>
      </c>
      <c r="M85" s="321">
        <f t="shared" si="12"/>
        <v>0</v>
      </c>
      <c r="N85" s="322" t="e">
        <f t="shared" si="13"/>
        <v>#DIV/0!</v>
      </c>
      <c r="O85" s="323"/>
      <c r="P85" s="324" t="str">
        <f t="shared" si="14"/>
        <v xml:space="preserve"> </v>
      </c>
      <c r="Q85" s="174" t="str">
        <f t="shared" si="15"/>
        <v xml:space="preserve"> </v>
      </c>
      <c r="R85" s="50"/>
      <c r="S85" s="50"/>
      <c r="T85" s="50"/>
      <c r="U85" s="50"/>
      <c r="V85" s="50"/>
      <c r="W85" s="50"/>
    </row>
    <row r="86" spans="1:23" s="14" customFormat="1" ht="15.75" x14ac:dyDescent="0.25">
      <c r="A86" s="173"/>
      <c r="B86" s="171"/>
      <c r="C86" s="149"/>
      <c r="D86" s="150"/>
      <c r="E86" s="252">
        <f t="shared" si="10"/>
        <v>0</v>
      </c>
      <c r="F86" s="151"/>
      <c r="G86" s="320" t="str">
        <f t="shared" si="8"/>
        <v xml:space="preserve"> </v>
      </c>
      <c r="H86" s="151"/>
      <c r="I86" s="320" t="str">
        <f t="shared" si="9"/>
        <v xml:space="preserve"> </v>
      </c>
      <c r="J86" s="151"/>
      <c r="K86" s="151"/>
      <c r="L86" s="253">
        <f t="shared" si="11"/>
        <v>0</v>
      </c>
      <c r="M86" s="321">
        <f t="shared" si="12"/>
        <v>0</v>
      </c>
      <c r="N86" s="322" t="e">
        <f t="shared" si="13"/>
        <v>#DIV/0!</v>
      </c>
      <c r="O86" s="323"/>
      <c r="P86" s="324" t="str">
        <f t="shared" si="14"/>
        <v xml:space="preserve"> </v>
      </c>
      <c r="Q86" s="174" t="str">
        <f t="shared" si="15"/>
        <v xml:space="preserve"> </v>
      </c>
      <c r="R86" s="50"/>
      <c r="S86" s="50"/>
      <c r="T86" s="50"/>
      <c r="U86" s="50"/>
      <c r="V86" s="50"/>
      <c r="W86" s="50"/>
    </row>
    <row r="87" spans="1:23" s="14" customFormat="1" ht="15.75" x14ac:dyDescent="0.25">
      <c r="A87" s="173"/>
      <c r="B87" s="171"/>
      <c r="C87" s="149"/>
      <c r="D87" s="150"/>
      <c r="E87" s="252">
        <f t="shared" si="10"/>
        <v>0</v>
      </c>
      <c r="F87" s="151"/>
      <c r="G87" s="320" t="str">
        <f t="shared" si="8"/>
        <v xml:space="preserve"> </v>
      </c>
      <c r="H87" s="151"/>
      <c r="I87" s="320" t="str">
        <f t="shared" si="9"/>
        <v xml:space="preserve"> </v>
      </c>
      <c r="J87" s="151"/>
      <c r="K87" s="151"/>
      <c r="L87" s="253">
        <f t="shared" si="11"/>
        <v>0</v>
      </c>
      <c r="M87" s="321">
        <f t="shared" si="12"/>
        <v>0</v>
      </c>
      <c r="N87" s="322" t="e">
        <f t="shared" si="13"/>
        <v>#DIV/0!</v>
      </c>
      <c r="O87" s="323"/>
      <c r="P87" s="324" t="str">
        <f t="shared" si="14"/>
        <v xml:space="preserve"> </v>
      </c>
      <c r="Q87" s="174" t="str">
        <f t="shared" si="15"/>
        <v xml:space="preserve"> </v>
      </c>
      <c r="R87" s="50"/>
      <c r="S87" s="50"/>
      <c r="T87" s="50"/>
      <c r="U87" s="50"/>
      <c r="V87" s="50"/>
      <c r="W87" s="50"/>
    </row>
    <row r="88" spans="1:23" s="14" customFormat="1" ht="15.75" x14ac:dyDescent="0.25">
      <c r="A88" s="173"/>
      <c r="B88" s="171"/>
      <c r="C88" s="149"/>
      <c r="D88" s="150"/>
      <c r="E88" s="252">
        <f t="shared" si="10"/>
        <v>0</v>
      </c>
      <c r="F88" s="151"/>
      <c r="G88" s="320" t="str">
        <f t="shared" si="8"/>
        <v xml:space="preserve"> </v>
      </c>
      <c r="H88" s="151"/>
      <c r="I88" s="320" t="str">
        <f t="shared" si="9"/>
        <v xml:space="preserve"> </v>
      </c>
      <c r="J88" s="151"/>
      <c r="K88" s="151"/>
      <c r="L88" s="253">
        <f t="shared" si="11"/>
        <v>0</v>
      </c>
      <c r="M88" s="321">
        <f t="shared" si="12"/>
        <v>0</v>
      </c>
      <c r="N88" s="322" t="e">
        <f t="shared" si="13"/>
        <v>#DIV/0!</v>
      </c>
      <c r="O88" s="323"/>
      <c r="P88" s="324" t="str">
        <f t="shared" si="14"/>
        <v xml:space="preserve"> </v>
      </c>
      <c r="Q88" s="174" t="str">
        <f t="shared" si="15"/>
        <v xml:space="preserve"> </v>
      </c>
      <c r="R88" s="50"/>
      <c r="S88" s="50"/>
      <c r="T88" s="50"/>
      <c r="U88" s="50"/>
      <c r="V88" s="50"/>
      <c r="W88" s="50"/>
    </row>
    <row r="89" spans="1:23" s="14" customFormat="1" ht="15.75" x14ac:dyDescent="0.25">
      <c r="A89" s="173"/>
      <c r="B89" s="171"/>
      <c r="C89" s="149"/>
      <c r="D89" s="150"/>
      <c r="E89" s="252">
        <f t="shared" si="10"/>
        <v>0</v>
      </c>
      <c r="F89" s="151"/>
      <c r="G89" s="320" t="str">
        <f t="shared" si="8"/>
        <v xml:space="preserve"> </v>
      </c>
      <c r="H89" s="151"/>
      <c r="I89" s="320" t="str">
        <f t="shared" si="9"/>
        <v xml:space="preserve"> </v>
      </c>
      <c r="J89" s="151"/>
      <c r="K89" s="151"/>
      <c r="L89" s="253">
        <f t="shared" si="11"/>
        <v>0</v>
      </c>
      <c r="M89" s="321">
        <f t="shared" si="12"/>
        <v>0</v>
      </c>
      <c r="N89" s="322" t="e">
        <f t="shared" si="13"/>
        <v>#DIV/0!</v>
      </c>
      <c r="O89" s="323"/>
      <c r="P89" s="324" t="str">
        <f t="shared" si="14"/>
        <v xml:space="preserve"> </v>
      </c>
      <c r="Q89" s="174" t="str">
        <f t="shared" si="15"/>
        <v xml:space="preserve"> </v>
      </c>
      <c r="R89" s="50"/>
      <c r="S89" s="50"/>
      <c r="T89" s="50"/>
      <c r="U89" s="50"/>
      <c r="V89" s="50"/>
      <c r="W89" s="50"/>
    </row>
    <row r="90" spans="1:23" s="14" customFormat="1" ht="15.75" x14ac:dyDescent="0.25">
      <c r="A90" s="173"/>
      <c r="B90" s="171"/>
      <c r="C90" s="149"/>
      <c r="D90" s="150"/>
      <c r="E90" s="252">
        <f t="shared" si="10"/>
        <v>0</v>
      </c>
      <c r="F90" s="151"/>
      <c r="G90" s="320" t="str">
        <f t="shared" si="8"/>
        <v xml:space="preserve"> </v>
      </c>
      <c r="H90" s="151"/>
      <c r="I90" s="320" t="str">
        <f t="shared" si="9"/>
        <v xml:space="preserve"> </v>
      </c>
      <c r="J90" s="151"/>
      <c r="K90" s="151"/>
      <c r="L90" s="253">
        <f t="shared" si="11"/>
        <v>0</v>
      </c>
      <c r="M90" s="321">
        <f t="shared" si="12"/>
        <v>0</v>
      </c>
      <c r="N90" s="322" t="e">
        <f t="shared" si="13"/>
        <v>#DIV/0!</v>
      </c>
      <c r="O90" s="323"/>
      <c r="P90" s="324" t="str">
        <f t="shared" si="14"/>
        <v xml:space="preserve"> </v>
      </c>
      <c r="Q90" s="174" t="str">
        <f t="shared" si="15"/>
        <v xml:space="preserve"> </v>
      </c>
      <c r="R90" s="50"/>
      <c r="S90" s="50"/>
      <c r="T90" s="50"/>
      <c r="U90" s="50"/>
      <c r="V90" s="50"/>
      <c r="W90" s="50"/>
    </row>
    <row r="91" spans="1:23" s="14" customFormat="1" ht="15.75" x14ac:dyDescent="0.25">
      <c r="A91" s="173"/>
      <c r="B91" s="171"/>
      <c r="C91" s="149"/>
      <c r="D91" s="150"/>
      <c r="E91" s="252">
        <f t="shared" si="10"/>
        <v>0</v>
      </c>
      <c r="F91" s="151"/>
      <c r="G91" s="320" t="str">
        <f t="shared" si="8"/>
        <v xml:space="preserve"> </v>
      </c>
      <c r="H91" s="151"/>
      <c r="I91" s="320" t="str">
        <f t="shared" si="9"/>
        <v xml:space="preserve"> </v>
      </c>
      <c r="J91" s="151"/>
      <c r="K91" s="151"/>
      <c r="L91" s="253">
        <f t="shared" si="11"/>
        <v>0</v>
      </c>
      <c r="M91" s="321">
        <f t="shared" si="12"/>
        <v>0</v>
      </c>
      <c r="N91" s="322" t="e">
        <f t="shared" si="13"/>
        <v>#DIV/0!</v>
      </c>
      <c r="O91" s="323"/>
      <c r="P91" s="324" t="str">
        <f t="shared" si="14"/>
        <v xml:space="preserve"> </v>
      </c>
      <c r="Q91" s="174" t="str">
        <f t="shared" si="15"/>
        <v xml:space="preserve"> </v>
      </c>
      <c r="R91" s="50"/>
      <c r="S91" s="50"/>
      <c r="T91" s="50"/>
      <c r="U91" s="50"/>
      <c r="V91" s="50"/>
      <c r="W91" s="50"/>
    </row>
    <row r="92" spans="1:23" s="14" customFormat="1" ht="15.75" x14ac:dyDescent="0.25">
      <c r="A92" s="173"/>
      <c r="B92" s="171"/>
      <c r="C92" s="149"/>
      <c r="D92" s="150"/>
      <c r="E92" s="252">
        <f t="shared" si="10"/>
        <v>0</v>
      </c>
      <c r="F92" s="151"/>
      <c r="G92" s="320" t="str">
        <f t="shared" si="8"/>
        <v xml:space="preserve"> </v>
      </c>
      <c r="H92" s="151"/>
      <c r="I92" s="320" t="str">
        <f t="shared" si="9"/>
        <v xml:space="preserve"> </v>
      </c>
      <c r="J92" s="151"/>
      <c r="K92" s="151"/>
      <c r="L92" s="253">
        <f t="shared" si="11"/>
        <v>0</v>
      </c>
      <c r="M92" s="321">
        <f t="shared" si="12"/>
        <v>0</v>
      </c>
      <c r="N92" s="322" t="e">
        <f t="shared" si="13"/>
        <v>#DIV/0!</v>
      </c>
      <c r="O92" s="323"/>
      <c r="P92" s="324" t="str">
        <f t="shared" si="14"/>
        <v xml:space="preserve"> </v>
      </c>
      <c r="Q92" s="174" t="str">
        <f t="shared" si="15"/>
        <v xml:space="preserve"> </v>
      </c>
      <c r="R92" s="50"/>
      <c r="S92" s="50"/>
      <c r="T92" s="50"/>
      <c r="U92" s="50"/>
      <c r="V92" s="50"/>
      <c r="W92" s="50"/>
    </row>
    <row r="93" spans="1:23" s="14" customFormat="1" ht="15.75" x14ac:dyDescent="0.25">
      <c r="A93" s="173"/>
      <c r="B93" s="171"/>
      <c r="C93" s="149"/>
      <c r="D93" s="150"/>
      <c r="E93" s="252">
        <f t="shared" si="10"/>
        <v>0</v>
      </c>
      <c r="F93" s="151"/>
      <c r="G93" s="320" t="str">
        <f t="shared" si="8"/>
        <v xml:space="preserve"> </v>
      </c>
      <c r="H93" s="151"/>
      <c r="I93" s="320" t="str">
        <f t="shared" si="9"/>
        <v xml:space="preserve"> </v>
      </c>
      <c r="J93" s="151"/>
      <c r="K93" s="151"/>
      <c r="L93" s="253">
        <f t="shared" si="11"/>
        <v>0</v>
      </c>
      <c r="M93" s="321">
        <f t="shared" si="12"/>
        <v>0</v>
      </c>
      <c r="N93" s="322" t="e">
        <f t="shared" si="13"/>
        <v>#DIV/0!</v>
      </c>
      <c r="O93" s="323"/>
      <c r="P93" s="324" t="str">
        <f t="shared" si="14"/>
        <v xml:space="preserve"> </v>
      </c>
      <c r="Q93" s="174" t="str">
        <f t="shared" si="15"/>
        <v xml:space="preserve"> </v>
      </c>
      <c r="R93" s="50"/>
      <c r="S93" s="50"/>
      <c r="T93" s="50"/>
      <c r="U93" s="50"/>
      <c r="V93" s="50"/>
      <c r="W93" s="50"/>
    </row>
    <row r="94" spans="1:23" s="14" customFormat="1" ht="15.75" x14ac:dyDescent="0.25">
      <c r="A94" s="173"/>
      <c r="B94" s="171"/>
      <c r="C94" s="149"/>
      <c r="D94" s="150"/>
      <c r="E94" s="252">
        <f t="shared" si="10"/>
        <v>0</v>
      </c>
      <c r="F94" s="151"/>
      <c r="G94" s="320" t="str">
        <f t="shared" si="8"/>
        <v xml:space="preserve"> </v>
      </c>
      <c r="H94" s="151"/>
      <c r="I94" s="320" t="str">
        <f t="shared" si="9"/>
        <v xml:space="preserve"> </v>
      </c>
      <c r="J94" s="151"/>
      <c r="K94" s="151"/>
      <c r="L94" s="253">
        <f t="shared" si="11"/>
        <v>0</v>
      </c>
      <c r="M94" s="321">
        <f t="shared" si="12"/>
        <v>0</v>
      </c>
      <c r="N94" s="322" t="e">
        <f t="shared" si="13"/>
        <v>#DIV/0!</v>
      </c>
      <c r="O94" s="323"/>
      <c r="P94" s="324" t="str">
        <f t="shared" si="14"/>
        <v xml:space="preserve"> </v>
      </c>
      <c r="Q94" s="174" t="str">
        <f t="shared" si="15"/>
        <v xml:space="preserve"> </v>
      </c>
      <c r="R94" s="50"/>
      <c r="S94" s="50"/>
      <c r="T94" s="50"/>
      <c r="U94" s="50"/>
      <c r="V94" s="50"/>
      <c r="W94" s="50"/>
    </row>
    <row r="95" spans="1:23" s="14" customFormat="1" ht="15.75" x14ac:dyDescent="0.25">
      <c r="A95" s="173"/>
      <c r="B95" s="171"/>
      <c r="C95" s="149"/>
      <c r="D95" s="150"/>
      <c r="E95" s="252">
        <f t="shared" si="10"/>
        <v>0</v>
      </c>
      <c r="F95" s="151"/>
      <c r="G95" s="320" t="str">
        <f t="shared" si="8"/>
        <v xml:space="preserve"> </v>
      </c>
      <c r="H95" s="151"/>
      <c r="I95" s="320" t="str">
        <f t="shared" si="9"/>
        <v xml:space="preserve"> </v>
      </c>
      <c r="J95" s="151"/>
      <c r="K95" s="151"/>
      <c r="L95" s="253">
        <f t="shared" si="11"/>
        <v>0</v>
      </c>
      <c r="M95" s="321">
        <f t="shared" si="12"/>
        <v>0</v>
      </c>
      <c r="N95" s="322" t="e">
        <f t="shared" si="13"/>
        <v>#DIV/0!</v>
      </c>
      <c r="O95" s="323"/>
      <c r="P95" s="324" t="str">
        <f t="shared" si="14"/>
        <v xml:space="preserve"> </v>
      </c>
      <c r="Q95" s="174" t="str">
        <f t="shared" si="15"/>
        <v xml:space="preserve"> </v>
      </c>
      <c r="R95" s="50"/>
      <c r="S95" s="50"/>
      <c r="T95" s="50"/>
      <c r="U95" s="50"/>
      <c r="V95" s="50"/>
      <c r="W95" s="50"/>
    </row>
    <row r="96" spans="1:23" s="14" customFormat="1" ht="15.75" x14ac:dyDescent="0.25">
      <c r="A96" s="173"/>
      <c r="B96" s="171"/>
      <c r="C96" s="149"/>
      <c r="D96" s="150"/>
      <c r="E96" s="252">
        <f t="shared" si="10"/>
        <v>0</v>
      </c>
      <c r="F96" s="151"/>
      <c r="G96" s="320" t="str">
        <f t="shared" si="8"/>
        <v xml:space="preserve"> </v>
      </c>
      <c r="H96" s="151"/>
      <c r="I96" s="320" t="str">
        <f t="shared" si="9"/>
        <v xml:space="preserve"> </v>
      </c>
      <c r="J96" s="151"/>
      <c r="K96" s="151"/>
      <c r="L96" s="253">
        <f t="shared" si="11"/>
        <v>0</v>
      </c>
      <c r="M96" s="321">
        <f t="shared" si="12"/>
        <v>0</v>
      </c>
      <c r="N96" s="322" t="e">
        <f t="shared" si="13"/>
        <v>#DIV/0!</v>
      </c>
      <c r="O96" s="323"/>
      <c r="P96" s="324" t="str">
        <f t="shared" si="14"/>
        <v xml:space="preserve"> </v>
      </c>
      <c r="Q96" s="174" t="str">
        <f t="shared" si="15"/>
        <v xml:space="preserve"> </v>
      </c>
      <c r="R96" s="50"/>
      <c r="S96" s="50"/>
      <c r="T96" s="50"/>
      <c r="U96" s="50"/>
      <c r="V96" s="50"/>
      <c r="W96" s="50"/>
    </row>
    <row r="97" spans="1:23" s="14" customFormat="1" ht="15.75" x14ac:dyDescent="0.25">
      <c r="A97" s="173"/>
      <c r="B97" s="171"/>
      <c r="C97" s="149"/>
      <c r="D97" s="150"/>
      <c r="E97" s="252">
        <f t="shared" si="10"/>
        <v>0</v>
      </c>
      <c r="F97" s="151"/>
      <c r="G97" s="320" t="str">
        <f t="shared" si="8"/>
        <v xml:space="preserve"> </v>
      </c>
      <c r="H97" s="151"/>
      <c r="I97" s="320" t="str">
        <f t="shared" si="9"/>
        <v xml:space="preserve"> </v>
      </c>
      <c r="J97" s="151"/>
      <c r="K97" s="151"/>
      <c r="L97" s="253">
        <f t="shared" si="11"/>
        <v>0</v>
      </c>
      <c r="M97" s="321">
        <f t="shared" si="12"/>
        <v>0</v>
      </c>
      <c r="N97" s="322" t="e">
        <f t="shared" si="13"/>
        <v>#DIV/0!</v>
      </c>
      <c r="O97" s="323"/>
      <c r="P97" s="324" t="str">
        <f t="shared" si="14"/>
        <v xml:space="preserve"> </v>
      </c>
      <c r="Q97" s="174" t="str">
        <f t="shared" si="15"/>
        <v xml:space="preserve"> </v>
      </c>
      <c r="R97" s="50"/>
      <c r="S97" s="50"/>
      <c r="T97" s="50"/>
      <c r="U97" s="50"/>
      <c r="V97" s="50"/>
      <c r="W97" s="50"/>
    </row>
    <row r="98" spans="1:23" s="14" customFormat="1" ht="15.75" x14ac:dyDescent="0.25">
      <c r="A98" s="173"/>
      <c r="B98" s="171"/>
      <c r="C98" s="149"/>
      <c r="D98" s="150"/>
      <c r="E98" s="252">
        <f t="shared" si="10"/>
        <v>0</v>
      </c>
      <c r="F98" s="151"/>
      <c r="G98" s="320" t="str">
        <f t="shared" si="8"/>
        <v xml:space="preserve"> </v>
      </c>
      <c r="H98" s="151"/>
      <c r="I98" s="320" t="str">
        <f t="shared" si="9"/>
        <v xml:space="preserve"> </v>
      </c>
      <c r="J98" s="151"/>
      <c r="K98" s="151"/>
      <c r="L98" s="253">
        <f t="shared" si="11"/>
        <v>0</v>
      </c>
      <c r="M98" s="321">
        <f t="shared" si="12"/>
        <v>0</v>
      </c>
      <c r="N98" s="322" t="e">
        <f t="shared" si="13"/>
        <v>#DIV/0!</v>
      </c>
      <c r="O98" s="323"/>
      <c r="P98" s="324" t="str">
        <f t="shared" si="14"/>
        <v xml:space="preserve"> </v>
      </c>
      <c r="Q98" s="174" t="str">
        <f t="shared" si="15"/>
        <v xml:space="preserve"> </v>
      </c>
      <c r="R98" s="50"/>
      <c r="S98" s="50"/>
      <c r="T98" s="50"/>
      <c r="U98" s="50"/>
      <c r="V98" s="50"/>
      <c r="W98" s="50"/>
    </row>
    <row r="99" spans="1:23" s="14" customFormat="1" ht="15.75" x14ac:dyDescent="0.25">
      <c r="A99" s="173"/>
      <c r="B99" s="171"/>
      <c r="C99" s="149"/>
      <c r="D99" s="150"/>
      <c r="E99" s="252">
        <f t="shared" si="10"/>
        <v>0</v>
      </c>
      <c r="F99" s="151"/>
      <c r="G99" s="320" t="str">
        <f t="shared" si="8"/>
        <v xml:space="preserve"> </v>
      </c>
      <c r="H99" s="151"/>
      <c r="I99" s="320" t="str">
        <f t="shared" si="9"/>
        <v xml:space="preserve"> </v>
      </c>
      <c r="J99" s="151"/>
      <c r="K99" s="151"/>
      <c r="L99" s="253">
        <f t="shared" si="11"/>
        <v>0</v>
      </c>
      <c r="M99" s="321">
        <f t="shared" si="12"/>
        <v>0</v>
      </c>
      <c r="N99" s="322" t="e">
        <f t="shared" si="13"/>
        <v>#DIV/0!</v>
      </c>
      <c r="O99" s="323"/>
      <c r="P99" s="324" t="str">
        <f t="shared" si="14"/>
        <v xml:space="preserve"> </v>
      </c>
      <c r="Q99" s="174" t="str">
        <f t="shared" si="15"/>
        <v xml:space="preserve"> </v>
      </c>
      <c r="R99" s="50"/>
      <c r="S99" s="50"/>
      <c r="T99" s="50"/>
      <c r="U99" s="50"/>
      <c r="V99" s="50"/>
      <c r="W99" s="50"/>
    </row>
    <row r="100" spans="1:23" s="14" customFormat="1" ht="15.75" x14ac:dyDescent="0.25">
      <c r="A100" s="173"/>
      <c r="B100" s="171"/>
      <c r="C100" s="149"/>
      <c r="D100" s="150"/>
      <c r="E100" s="252">
        <f t="shared" si="10"/>
        <v>0</v>
      </c>
      <c r="F100" s="151"/>
      <c r="G100" s="320" t="str">
        <f t="shared" si="8"/>
        <v xml:space="preserve"> </v>
      </c>
      <c r="H100" s="151"/>
      <c r="I100" s="320" t="str">
        <f t="shared" si="9"/>
        <v xml:space="preserve"> </v>
      </c>
      <c r="J100" s="151"/>
      <c r="K100" s="151"/>
      <c r="L100" s="253">
        <f t="shared" si="11"/>
        <v>0</v>
      </c>
      <c r="M100" s="321">
        <f t="shared" si="12"/>
        <v>0</v>
      </c>
      <c r="N100" s="322" t="e">
        <f t="shared" si="13"/>
        <v>#DIV/0!</v>
      </c>
      <c r="O100" s="323"/>
      <c r="P100" s="324" t="str">
        <f t="shared" si="14"/>
        <v xml:space="preserve"> </v>
      </c>
      <c r="Q100" s="174" t="str">
        <f t="shared" si="15"/>
        <v xml:space="preserve"> </v>
      </c>
      <c r="R100" s="50"/>
      <c r="S100" s="50"/>
      <c r="T100" s="50"/>
      <c r="U100" s="50"/>
      <c r="V100" s="50"/>
      <c r="W100" s="50"/>
    </row>
    <row r="101" spans="1:23" s="14" customFormat="1" ht="15.75" x14ac:dyDescent="0.25">
      <c r="A101" s="173"/>
      <c r="B101" s="171"/>
      <c r="C101" s="149"/>
      <c r="D101" s="150"/>
      <c r="E101" s="252">
        <f t="shared" si="10"/>
        <v>0</v>
      </c>
      <c r="F101" s="151"/>
      <c r="G101" s="320" t="str">
        <f t="shared" si="8"/>
        <v xml:space="preserve"> </v>
      </c>
      <c r="H101" s="151"/>
      <c r="I101" s="320" t="str">
        <f t="shared" si="9"/>
        <v xml:space="preserve"> </v>
      </c>
      <c r="J101" s="151"/>
      <c r="K101" s="151"/>
      <c r="L101" s="253">
        <f t="shared" si="11"/>
        <v>0</v>
      </c>
      <c r="M101" s="321">
        <f t="shared" si="12"/>
        <v>0</v>
      </c>
      <c r="N101" s="322" t="e">
        <f t="shared" si="13"/>
        <v>#DIV/0!</v>
      </c>
      <c r="O101" s="323"/>
      <c r="P101" s="324" t="str">
        <f t="shared" si="14"/>
        <v xml:space="preserve"> </v>
      </c>
      <c r="Q101" s="174" t="str">
        <f t="shared" si="15"/>
        <v xml:space="preserve"> </v>
      </c>
      <c r="R101" s="50"/>
      <c r="S101" s="50"/>
      <c r="T101" s="50"/>
      <c r="U101" s="50"/>
      <c r="V101" s="50"/>
      <c r="W101" s="50"/>
    </row>
    <row r="102" spans="1:23" s="14" customFormat="1" ht="15.75" x14ac:dyDescent="0.25">
      <c r="A102" s="173"/>
      <c r="B102" s="171"/>
      <c r="C102" s="149"/>
      <c r="D102" s="150"/>
      <c r="E102" s="252">
        <f t="shared" si="10"/>
        <v>0</v>
      </c>
      <c r="F102" s="151"/>
      <c r="G102" s="320" t="str">
        <f t="shared" si="8"/>
        <v xml:space="preserve"> </v>
      </c>
      <c r="H102" s="151"/>
      <c r="I102" s="320" t="str">
        <f t="shared" si="9"/>
        <v xml:space="preserve"> </v>
      </c>
      <c r="J102" s="151"/>
      <c r="K102" s="151"/>
      <c r="L102" s="253">
        <f t="shared" si="11"/>
        <v>0</v>
      </c>
      <c r="M102" s="321">
        <f t="shared" si="12"/>
        <v>0</v>
      </c>
      <c r="N102" s="322" t="e">
        <f t="shared" si="13"/>
        <v>#DIV/0!</v>
      </c>
      <c r="O102" s="323"/>
      <c r="P102" s="324" t="str">
        <f t="shared" si="14"/>
        <v xml:space="preserve"> </v>
      </c>
      <c r="Q102" s="174" t="str">
        <f t="shared" si="15"/>
        <v xml:space="preserve"> </v>
      </c>
      <c r="R102" s="50"/>
      <c r="S102" s="50"/>
      <c r="T102" s="50"/>
      <c r="U102" s="50"/>
      <c r="V102" s="50"/>
      <c r="W102" s="50"/>
    </row>
    <row r="103" spans="1:23" s="14" customFormat="1" ht="15.75" x14ac:dyDescent="0.25">
      <c r="A103" s="173"/>
      <c r="B103" s="171"/>
      <c r="C103" s="149"/>
      <c r="D103" s="150"/>
      <c r="E103" s="252">
        <f t="shared" si="10"/>
        <v>0</v>
      </c>
      <c r="F103" s="151"/>
      <c r="G103" s="320" t="str">
        <f t="shared" si="8"/>
        <v xml:space="preserve"> </v>
      </c>
      <c r="H103" s="151"/>
      <c r="I103" s="320" t="str">
        <f t="shared" si="9"/>
        <v xml:space="preserve"> </v>
      </c>
      <c r="J103" s="151"/>
      <c r="K103" s="151"/>
      <c r="L103" s="253">
        <f t="shared" si="11"/>
        <v>0</v>
      </c>
      <c r="M103" s="321">
        <f t="shared" si="12"/>
        <v>0</v>
      </c>
      <c r="N103" s="322" t="e">
        <f t="shared" si="13"/>
        <v>#DIV/0!</v>
      </c>
      <c r="O103" s="323"/>
      <c r="P103" s="324" t="str">
        <f t="shared" si="14"/>
        <v xml:space="preserve"> </v>
      </c>
      <c r="Q103" s="174" t="str">
        <f t="shared" si="15"/>
        <v xml:space="preserve"> </v>
      </c>
      <c r="R103" s="50"/>
      <c r="S103" s="50"/>
      <c r="T103" s="50"/>
      <c r="U103" s="50"/>
      <c r="V103" s="50"/>
      <c r="W103" s="50"/>
    </row>
    <row r="104" spans="1:23" s="14" customFormat="1" ht="15.75" x14ac:dyDescent="0.25">
      <c r="A104" s="173"/>
      <c r="B104" s="171"/>
      <c r="C104" s="149"/>
      <c r="D104" s="150"/>
      <c r="E104" s="252">
        <f t="shared" si="10"/>
        <v>0</v>
      </c>
      <c r="F104" s="151"/>
      <c r="G104" s="320" t="str">
        <f t="shared" si="8"/>
        <v xml:space="preserve"> </v>
      </c>
      <c r="H104" s="151"/>
      <c r="I104" s="320" t="str">
        <f t="shared" si="9"/>
        <v xml:space="preserve"> </v>
      </c>
      <c r="J104" s="151"/>
      <c r="K104" s="151"/>
      <c r="L104" s="253">
        <f t="shared" si="11"/>
        <v>0</v>
      </c>
      <c r="M104" s="321">
        <f t="shared" si="12"/>
        <v>0</v>
      </c>
      <c r="N104" s="322" t="e">
        <f t="shared" si="13"/>
        <v>#DIV/0!</v>
      </c>
      <c r="O104" s="323"/>
      <c r="P104" s="324" t="str">
        <f t="shared" si="14"/>
        <v xml:space="preserve"> </v>
      </c>
      <c r="Q104" s="174" t="str">
        <f t="shared" si="15"/>
        <v xml:space="preserve"> </v>
      </c>
      <c r="R104" s="50"/>
      <c r="S104" s="50"/>
      <c r="T104" s="50"/>
      <c r="U104" s="50"/>
      <c r="V104" s="50"/>
      <c r="W104" s="50"/>
    </row>
    <row r="105" spans="1:23" s="14" customFormat="1" ht="15.75" x14ac:dyDescent="0.25">
      <c r="A105" s="173"/>
      <c r="B105" s="171"/>
      <c r="C105" s="149"/>
      <c r="D105" s="150"/>
      <c r="E105" s="252">
        <f t="shared" si="10"/>
        <v>0</v>
      </c>
      <c r="F105" s="151"/>
      <c r="G105" s="320" t="str">
        <f t="shared" si="8"/>
        <v xml:space="preserve"> </v>
      </c>
      <c r="H105" s="151"/>
      <c r="I105" s="320" t="str">
        <f t="shared" si="9"/>
        <v xml:space="preserve"> </v>
      </c>
      <c r="J105" s="151"/>
      <c r="K105" s="151"/>
      <c r="L105" s="253">
        <f t="shared" si="11"/>
        <v>0</v>
      </c>
      <c r="M105" s="321">
        <f t="shared" si="12"/>
        <v>0</v>
      </c>
      <c r="N105" s="322" t="e">
        <f t="shared" si="13"/>
        <v>#DIV/0!</v>
      </c>
      <c r="O105" s="323"/>
      <c r="P105" s="324" t="str">
        <f t="shared" si="14"/>
        <v xml:space="preserve"> </v>
      </c>
      <c r="Q105" s="174" t="str">
        <f t="shared" si="15"/>
        <v xml:space="preserve"> </v>
      </c>
      <c r="R105" s="50"/>
      <c r="S105" s="50"/>
      <c r="T105" s="50"/>
      <c r="U105" s="50"/>
      <c r="V105" s="50"/>
      <c r="W105" s="50"/>
    </row>
    <row r="106" spans="1:23" s="14" customFormat="1" ht="15.75" x14ac:dyDescent="0.25">
      <c r="A106" s="173"/>
      <c r="B106" s="171"/>
      <c r="C106" s="149"/>
      <c r="D106" s="150"/>
      <c r="E106" s="252">
        <f t="shared" si="10"/>
        <v>0</v>
      </c>
      <c r="F106" s="151"/>
      <c r="G106" s="320" t="str">
        <f t="shared" si="8"/>
        <v xml:space="preserve"> </v>
      </c>
      <c r="H106" s="151"/>
      <c r="I106" s="320" t="str">
        <f t="shared" si="9"/>
        <v xml:space="preserve"> </v>
      </c>
      <c r="J106" s="151"/>
      <c r="K106" s="151"/>
      <c r="L106" s="253">
        <f t="shared" si="11"/>
        <v>0</v>
      </c>
      <c r="M106" s="321">
        <f t="shared" si="12"/>
        <v>0</v>
      </c>
      <c r="N106" s="322" t="e">
        <f t="shared" si="13"/>
        <v>#DIV/0!</v>
      </c>
      <c r="O106" s="323"/>
      <c r="P106" s="324" t="str">
        <f t="shared" si="14"/>
        <v xml:space="preserve"> </v>
      </c>
      <c r="Q106" s="174" t="str">
        <f t="shared" si="15"/>
        <v xml:space="preserve"> </v>
      </c>
      <c r="R106" s="50"/>
      <c r="S106" s="50"/>
      <c r="T106" s="50"/>
      <c r="U106" s="50"/>
      <c r="V106" s="50"/>
      <c r="W106" s="50"/>
    </row>
    <row r="107" spans="1:23" s="14" customFormat="1" ht="15.75" x14ac:dyDescent="0.25">
      <c r="A107" s="173"/>
      <c r="B107" s="171"/>
      <c r="C107" s="149"/>
      <c r="D107" s="150"/>
      <c r="E107" s="252">
        <f t="shared" si="10"/>
        <v>0</v>
      </c>
      <c r="F107" s="151"/>
      <c r="G107" s="320" t="str">
        <f t="shared" si="8"/>
        <v xml:space="preserve"> </v>
      </c>
      <c r="H107" s="151"/>
      <c r="I107" s="320" t="str">
        <f t="shared" si="9"/>
        <v xml:space="preserve"> </v>
      </c>
      <c r="J107" s="151"/>
      <c r="K107" s="151"/>
      <c r="L107" s="253">
        <f t="shared" si="11"/>
        <v>0</v>
      </c>
      <c r="M107" s="321">
        <f t="shared" si="12"/>
        <v>0</v>
      </c>
      <c r="N107" s="322" t="e">
        <f t="shared" si="13"/>
        <v>#DIV/0!</v>
      </c>
      <c r="O107" s="323"/>
      <c r="P107" s="324" t="str">
        <f t="shared" si="14"/>
        <v xml:space="preserve"> </v>
      </c>
      <c r="Q107" s="174" t="str">
        <f t="shared" si="15"/>
        <v xml:space="preserve"> </v>
      </c>
      <c r="R107" s="50"/>
      <c r="S107" s="50"/>
      <c r="T107" s="50"/>
      <c r="U107" s="50"/>
      <c r="V107" s="50"/>
      <c r="W107" s="50"/>
    </row>
    <row r="108" spans="1:23" s="14" customFormat="1" ht="15.75" x14ac:dyDescent="0.25">
      <c r="A108" s="173"/>
      <c r="B108" s="171"/>
      <c r="C108" s="149"/>
      <c r="D108" s="150"/>
      <c r="E108" s="252">
        <f t="shared" si="10"/>
        <v>0</v>
      </c>
      <c r="F108" s="151"/>
      <c r="G108" s="320" t="str">
        <f t="shared" si="8"/>
        <v xml:space="preserve"> </v>
      </c>
      <c r="H108" s="151"/>
      <c r="I108" s="320" t="str">
        <f t="shared" si="9"/>
        <v xml:space="preserve"> </v>
      </c>
      <c r="J108" s="151"/>
      <c r="K108" s="151"/>
      <c r="L108" s="253">
        <f t="shared" si="11"/>
        <v>0</v>
      </c>
      <c r="M108" s="321">
        <f t="shared" si="12"/>
        <v>0</v>
      </c>
      <c r="N108" s="322" t="e">
        <f t="shared" si="13"/>
        <v>#DIV/0!</v>
      </c>
      <c r="O108" s="323"/>
      <c r="P108" s="324" t="str">
        <f t="shared" si="14"/>
        <v xml:space="preserve"> </v>
      </c>
      <c r="Q108" s="174" t="str">
        <f t="shared" si="15"/>
        <v xml:space="preserve"> </v>
      </c>
      <c r="R108" s="50"/>
      <c r="S108" s="50"/>
      <c r="T108" s="50"/>
      <c r="U108" s="50"/>
      <c r="V108" s="50"/>
      <c r="W108" s="50"/>
    </row>
    <row r="109" spans="1:23" s="14" customFormat="1" ht="15.75" x14ac:dyDescent="0.25">
      <c r="A109" s="173"/>
      <c r="B109" s="171"/>
      <c r="C109" s="149"/>
      <c r="D109" s="150"/>
      <c r="E109" s="252">
        <f t="shared" si="10"/>
        <v>0</v>
      </c>
      <c r="F109" s="151"/>
      <c r="G109" s="320" t="str">
        <f t="shared" si="8"/>
        <v xml:space="preserve"> </v>
      </c>
      <c r="H109" s="151"/>
      <c r="I109" s="320" t="str">
        <f t="shared" si="9"/>
        <v xml:space="preserve"> </v>
      </c>
      <c r="J109" s="151"/>
      <c r="K109" s="151"/>
      <c r="L109" s="253">
        <f t="shared" si="11"/>
        <v>0</v>
      </c>
      <c r="M109" s="321">
        <f t="shared" si="12"/>
        <v>0</v>
      </c>
      <c r="N109" s="322" t="e">
        <f t="shared" si="13"/>
        <v>#DIV/0!</v>
      </c>
      <c r="O109" s="323"/>
      <c r="P109" s="324" t="str">
        <f t="shared" si="14"/>
        <v xml:space="preserve"> </v>
      </c>
      <c r="Q109" s="174" t="str">
        <f t="shared" si="15"/>
        <v xml:space="preserve"> </v>
      </c>
      <c r="R109" s="50"/>
      <c r="S109" s="50"/>
      <c r="T109" s="50"/>
      <c r="U109" s="50"/>
      <c r="V109" s="50"/>
      <c r="W109" s="50"/>
    </row>
    <row r="110" spans="1:23" s="14" customFormat="1" ht="15.75" x14ac:dyDescent="0.25">
      <c r="A110" s="173"/>
      <c r="B110" s="171"/>
      <c r="C110" s="149"/>
      <c r="D110" s="150"/>
      <c r="E110" s="252">
        <f t="shared" si="10"/>
        <v>0</v>
      </c>
      <c r="F110" s="151"/>
      <c r="G110" s="320" t="str">
        <f t="shared" si="8"/>
        <v xml:space="preserve"> </v>
      </c>
      <c r="H110" s="151"/>
      <c r="I110" s="320" t="str">
        <f t="shared" si="9"/>
        <v xml:space="preserve"> </v>
      </c>
      <c r="J110" s="151"/>
      <c r="K110" s="151"/>
      <c r="L110" s="253">
        <f t="shared" si="11"/>
        <v>0</v>
      </c>
      <c r="M110" s="321">
        <f t="shared" si="12"/>
        <v>0</v>
      </c>
      <c r="N110" s="322" t="e">
        <f t="shared" si="13"/>
        <v>#DIV/0!</v>
      </c>
      <c r="O110" s="323"/>
      <c r="P110" s="324" t="str">
        <f t="shared" si="14"/>
        <v xml:space="preserve"> </v>
      </c>
      <c r="Q110" s="174" t="str">
        <f t="shared" si="15"/>
        <v xml:space="preserve"> </v>
      </c>
      <c r="R110" s="50"/>
      <c r="S110" s="50"/>
      <c r="T110" s="50"/>
      <c r="U110" s="50"/>
      <c r="V110" s="50"/>
      <c r="W110" s="50"/>
    </row>
    <row r="111" spans="1:23" s="14" customFormat="1" ht="15.75" x14ac:dyDescent="0.25">
      <c r="A111" s="173"/>
      <c r="B111" s="171"/>
      <c r="C111" s="149"/>
      <c r="D111" s="150"/>
      <c r="E111" s="252">
        <f t="shared" si="10"/>
        <v>0</v>
      </c>
      <c r="F111" s="151"/>
      <c r="G111" s="320" t="str">
        <f t="shared" si="8"/>
        <v xml:space="preserve"> </v>
      </c>
      <c r="H111" s="151"/>
      <c r="I111" s="320" t="str">
        <f t="shared" si="9"/>
        <v xml:space="preserve"> </v>
      </c>
      <c r="J111" s="151"/>
      <c r="K111" s="151"/>
      <c r="L111" s="253">
        <f t="shared" si="11"/>
        <v>0</v>
      </c>
      <c r="M111" s="321">
        <f t="shared" si="12"/>
        <v>0</v>
      </c>
      <c r="N111" s="322" t="e">
        <f t="shared" si="13"/>
        <v>#DIV/0!</v>
      </c>
      <c r="O111" s="323"/>
      <c r="P111" s="324" t="str">
        <f t="shared" si="14"/>
        <v xml:space="preserve"> </v>
      </c>
      <c r="Q111" s="174" t="str">
        <f t="shared" si="15"/>
        <v xml:space="preserve"> </v>
      </c>
      <c r="R111" s="50"/>
      <c r="S111" s="50"/>
      <c r="T111" s="50"/>
      <c r="U111" s="50"/>
      <c r="V111" s="50"/>
      <c r="W111" s="50"/>
    </row>
    <row r="112" spans="1:23" s="14" customFormat="1" ht="15.75" x14ac:dyDescent="0.25">
      <c r="A112" s="173"/>
      <c r="B112" s="171"/>
      <c r="C112" s="149"/>
      <c r="D112" s="150"/>
      <c r="E112" s="252">
        <f t="shared" si="10"/>
        <v>0</v>
      </c>
      <c r="F112" s="151"/>
      <c r="G112" s="320" t="str">
        <f t="shared" si="8"/>
        <v xml:space="preserve"> </v>
      </c>
      <c r="H112" s="151"/>
      <c r="I112" s="320" t="str">
        <f t="shared" si="9"/>
        <v xml:space="preserve"> </v>
      </c>
      <c r="J112" s="151"/>
      <c r="K112" s="151"/>
      <c r="L112" s="253">
        <f t="shared" si="11"/>
        <v>0</v>
      </c>
      <c r="M112" s="321">
        <f t="shared" si="12"/>
        <v>0</v>
      </c>
      <c r="N112" s="322" t="e">
        <f t="shared" si="13"/>
        <v>#DIV/0!</v>
      </c>
      <c r="O112" s="323"/>
      <c r="P112" s="324" t="str">
        <f t="shared" si="14"/>
        <v xml:space="preserve"> </v>
      </c>
      <c r="Q112" s="174" t="str">
        <f t="shared" si="15"/>
        <v xml:space="preserve"> </v>
      </c>
      <c r="R112" s="50"/>
      <c r="S112" s="50"/>
      <c r="T112" s="50"/>
      <c r="U112" s="50"/>
      <c r="V112" s="50"/>
      <c r="W112" s="50"/>
    </row>
    <row r="113" spans="1:23" s="14" customFormat="1" ht="15.75" x14ac:dyDescent="0.25">
      <c r="A113" s="173"/>
      <c r="B113" s="171"/>
      <c r="C113" s="149"/>
      <c r="D113" s="150"/>
      <c r="E113" s="252">
        <f t="shared" si="10"/>
        <v>0</v>
      </c>
      <c r="F113" s="151"/>
      <c r="G113" s="320" t="str">
        <f t="shared" si="8"/>
        <v xml:space="preserve"> </v>
      </c>
      <c r="H113" s="151"/>
      <c r="I113" s="320" t="str">
        <f t="shared" si="9"/>
        <v xml:space="preserve"> </v>
      </c>
      <c r="J113" s="151"/>
      <c r="K113" s="151"/>
      <c r="L113" s="253">
        <f t="shared" si="11"/>
        <v>0</v>
      </c>
      <c r="M113" s="321">
        <f t="shared" si="12"/>
        <v>0</v>
      </c>
      <c r="N113" s="322" t="e">
        <f t="shared" si="13"/>
        <v>#DIV/0!</v>
      </c>
      <c r="O113" s="323"/>
      <c r="P113" s="324" t="str">
        <f t="shared" si="14"/>
        <v xml:space="preserve"> </v>
      </c>
      <c r="Q113" s="174" t="str">
        <f t="shared" si="15"/>
        <v xml:space="preserve"> </v>
      </c>
      <c r="R113" s="50"/>
      <c r="S113" s="50"/>
      <c r="T113" s="50"/>
      <c r="U113" s="50"/>
      <c r="V113" s="50"/>
      <c r="W113" s="50"/>
    </row>
    <row r="114" spans="1:23" s="14" customFormat="1" ht="15.75" x14ac:dyDescent="0.25">
      <c r="A114" s="173"/>
      <c r="B114" s="171"/>
      <c r="C114" s="149"/>
      <c r="D114" s="150"/>
      <c r="E114" s="252">
        <f t="shared" ref="E114:E141" si="16">C114*D114</f>
        <v>0</v>
      </c>
      <c r="F114" s="151"/>
      <c r="G114" s="320" t="str">
        <f t="shared" si="8"/>
        <v xml:space="preserve"> </v>
      </c>
      <c r="H114" s="151"/>
      <c r="I114" s="320" t="str">
        <f t="shared" si="9"/>
        <v xml:space="preserve"> </v>
      </c>
      <c r="J114" s="151"/>
      <c r="K114" s="151"/>
      <c r="L114" s="253">
        <f t="shared" ref="L114:L142" si="17">F114+H114+J114+K114</f>
        <v>0</v>
      </c>
      <c r="M114" s="321">
        <f t="shared" ref="M114:M139" si="18">C114*D114</f>
        <v>0</v>
      </c>
      <c r="N114" s="322" t="e">
        <f t="shared" ref="N114:N139" si="19">L114/M114</f>
        <v>#DIV/0!</v>
      </c>
      <c r="O114" s="323"/>
      <c r="P114" s="324" t="str">
        <f t="shared" ref="P114:P145" si="20">IF(C114=0," ",L114/E114)</f>
        <v xml:space="preserve"> </v>
      </c>
      <c r="Q114" s="174" t="str">
        <f t="shared" ref="Q114:Q145" si="21">IF(L114&gt;E114+1,"ERROR"," ")</f>
        <v xml:space="preserve"> </v>
      </c>
      <c r="R114" s="50"/>
      <c r="S114" s="50"/>
      <c r="T114" s="50"/>
      <c r="U114" s="50"/>
      <c r="V114" s="50"/>
      <c r="W114" s="50"/>
    </row>
    <row r="115" spans="1:23" s="14" customFormat="1" ht="15.75" x14ac:dyDescent="0.25">
      <c r="A115" s="173"/>
      <c r="B115" s="171"/>
      <c r="C115" s="149"/>
      <c r="D115" s="150"/>
      <c r="E115" s="252">
        <f t="shared" si="16"/>
        <v>0</v>
      </c>
      <c r="F115" s="151"/>
      <c r="G115" s="320" t="str">
        <f t="shared" si="8"/>
        <v xml:space="preserve"> </v>
      </c>
      <c r="H115" s="151"/>
      <c r="I115" s="320" t="str">
        <f t="shared" si="9"/>
        <v xml:space="preserve"> </v>
      </c>
      <c r="J115" s="151"/>
      <c r="K115" s="151"/>
      <c r="L115" s="253">
        <f t="shared" si="17"/>
        <v>0</v>
      </c>
      <c r="M115" s="321">
        <f t="shared" si="18"/>
        <v>0</v>
      </c>
      <c r="N115" s="322" t="e">
        <f t="shared" si="19"/>
        <v>#DIV/0!</v>
      </c>
      <c r="O115" s="323"/>
      <c r="P115" s="324" t="str">
        <f t="shared" si="20"/>
        <v xml:space="preserve"> </v>
      </c>
      <c r="Q115" s="174" t="str">
        <f t="shared" si="21"/>
        <v xml:space="preserve"> </v>
      </c>
      <c r="R115" s="50"/>
      <c r="S115" s="50"/>
      <c r="T115" s="50"/>
      <c r="U115" s="50"/>
      <c r="V115" s="50"/>
      <c r="W115" s="50"/>
    </row>
    <row r="116" spans="1:23" s="14" customFormat="1" ht="15.75" x14ac:dyDescent="0.25">
      <c r="A116" s="173"/>
      <c r="B116" s="171"/>
      <c r="C116" s="149"/>
      <c r="D116" s="150"/>
      <c r="E116" s="252">
        <f t="shared" si="16"/>
        <v>0</v>
      </c>
      <c r="F116" s="151"/>
      <c r="G116" s="320" t="str">
        <f t="shared" si="8"/>
        <v xml:space="preserve"> </v>
      </c>
      <c r="H116" s="151"/>
      <c r="I116" s="320" t="str">
        <f t="shared" si="9"/>
        <v xml:space="preserve"> </v>
      </c>
      <c r="J116" s="151"/>
      <c r="K116" s="151"/>
      <c r="L116" s="253">
        <f t="shared" si="17"/>
        <v>0</v>
      </c>
      <c r="M116" s="321">
        <f t="shared" si="18"/>
        <v>0</v>
      </c>
      <c r="N116" s="322" t="e">
        <f t="shared" si="19"/>
        <v>#DIV/0!</v>
      </c>
      <c r="O116" s="323"/>
      <c r="P116" s="324" t="str">
        <f t="shared" si="20"/>
        <v xml:space="preserve"> </v>
      </c>
      <c r="Q116" s="174" t="str">
        <f t="shared" si="21"/>
        <v xml:space="preserve"> </v>
      </c>
      <c r="R116" s="50"/>
      <c r="S116" s="50"/>
      <c r="T116" s="50"/>
      <c r="U116" s="50"/>
      <c r="V116" s="50"/>
      <c r="W116" s="50"/>
    </row>
    <row r="117" spans="1:23" s="14" customFormat="1" ht="15.75" x14ac:dyDescent="0.25">
      <c r="A117" s="173"/>
      <c r="B117" s="171"/>
      <c r="C117" s="149"/>
      <c r="D117" s="150"/>
      <c r="E117" s="252">
        <f t="shared" si="16"/>
        <v>0</v>
      </c>
      <c r="F117" s="151"/>
      <c r="G117" s="320" t="str">
        <f t="shared" si="8"/>
        <v xml:space="preserve"> </v>
      </c>
      <c r="H117" s="151"/>
      <c r="I117" s="320" t="str">
        <f t="shared" si="9"/>
        <v xml:space="preserve"> </v>
      </c>
      <c r="J117" s="151"/>
      <c r="K117" s="151"/>
      <c r="L117" s="253">
        <f t="shared" si="17"/>
        <v>0</v>
      </c>
      <c r="M117" s="321">
        <f t="shared" si="18"/>
        <v>0</v>
      </c>
      <c r="N117" s="322" t="e">
        <f t="shared" si="19"/>
        <v>#DIV/0!</v>
      </c>
      <c r="O117" s="323"/>
      <c r="P117" s="324" t="str">
        <f t="shared" si="20"/>
        <v xml:space="preserve"> </v>
      </c>
      <c r="Q117" s="174" t="str">
        <f t="shared" si="21"/>
        <v xml:space="preserve"> </v>
      </c>
      <c r="R117" s="50"/>
      <c r="S117" s="50"/>
      <c r="T117" s="50"/>
      <c r="U117" s="50"/>
      <c r="V117" s="50"/>
      <c r="W117" s="50"/>
    </row>
    <row r="118" spans="1:23" s="14" customFormat="1" ht="15.75" x14ac:dyDescent="0.25">
      <c r="A118" s="173"/>
      <c r="B118" s="171"/>
      <c r="C118" s="149"/>
      <c r="D118" s="150"/>
      <c r="E118" s="252">
        <f t="shared" si="16"/>
        <v>0</v>
      </c>
      <c r="F118" s="151"/>
      <c r="G118" s="320" t="str">
        <f t="shared" si="8"/>
        <v xml:space="preserve"> </v>
      </c>
      <c r="H118" s="151"/>
      <c r="I118" s="320" t="str">
        <f t="shared" si="9"/>
        <v xml:space="preserve"> </v>
      </c>
      <c r="J118" s="151"/>
      <c r="K118" s="151"/>
      <c r="L118" s="253">
        <f t="shared" si="17"/>
        <v>0</v>
      </c>
      <c r="M118" s="321">
        <f t="shared" si="18"/>
        <v>0</v>
      </c>
      <c r="N118" s="322" t="e">
        <f t="shared" si="19"/>
        <v>#DIV/0!</v>
      </c>
      <c r="O118" s="323"/>
      <c r="P118" s="324" t="str">
        <f t="shared" si="20"/>
        <v xml:space="preserve"> </v>
      </c>
      <c r="Q118" s="174" t="str">
        <f t="shared" si="21"/>
        <v xml:space="preserve"> </v>
      </c>
      <c r="R118" s="50"/>
      <c r="S118" s="50"/>
      <c r="T118" s="50"/>
      <c r="U118" s="50"/>
      <c r="V118" s="50"/>
      <c r="W118" s="50"/>
    </row>
    <row r="119" spans="1:23" s="14" customFormat="1" ht="15.75" x14ac:dyDescent="0.25">
      <c r="A119" s="173"/>
      <c r="B119" s="171"/>
      <c r="C119" s="149"/>
      <c r="D119" s="150"/>
      <c r="E119" s="252">
        <f t="shared" si="16"/>
        <v>0</v>
      </c>
      <c r="F119" s="151"/>
      <c r="G119" s="320" t="str">
        <f t="shared" si="8"/>
        <v xml:space="preserve"> </v>
      </c>
      <c r="H119" s="151"/>
      <c r="I119" s="320" t="str">
        <f t="shared" si="9"/>
        <v xml:space="preserve"> </v>
      </c>
      <c r="J119" s="151"/>
      <c r="K119" s="151"/>
      <c r="L119" s="253">
        <f t="shared" si="17"/>
        <v>0</v>
      </c>
      <c r="M119" s="321">
        <f t="shared" si="18"/>
        <v>0</v>
      </c>
      <c r="N119" s="322" t="e">
        <f t="shared" si="19"/>
        <v>#DIV/0!</v>
      </c>
      <c r="O119" s="323"/>
      <c r="P119" s="324" t="str">
        <f t="shared" si="20"/>
        <v xml:space="preserve"> </v>
      </c>
      <c r="Q119" s="174" t="str">
        <f t="shared" si="21"/>
        <v xml:space="preserve"> </v>
      </c>
      <c r="R119" s="50"/>
      <c r="S119" s="50"/>
      <c r="T119" s="50"/>
      <c r="U119" s="50"/>
      <c r="V119" s="50"/>
      <c r="W119" s="50"/>
    </row>
    <row r="120" spans="1:23" s="14" customFormat="1" ht="15.75" x14ac:dyDescent="0.25">
      <c r="A120" s="173"/>
      <c r="B120" s="171"/>
      <c r="C120" s="149"/>
      <c r="D120" s="150"/>
      <c r="E120" s="252">
        <f t="shared" si="16"/>
        <v>0</v>
      </c>
      <c r="F120" s="151"/>
      <c r="G120" s="320" t="str">
        <f t="shared" si="8"/>
        <v xml:space="preserve"> </v>
      </c>
      <c r="H120" s="151"/>
      <c r="I120" s="320" t="str">
        <f t="shared" si="9"/>
        <v xml:space="preserve"> </v>
      </c>
      <c r="J120" s="151"/>
      <c r="K120" s="151"/>
      <c r="L120" s="253">
        <f t="shared" si="17"/>
        <v>0</v>
      </c>
      <c r="M120" s="321">
        <f t="shared" si="18"/>
        <v>0</v>
      </c>
      <c r="N120" s="322" t="e">
        <f t="shared" si="19"/>
        <v>#DIV/0!</v>
      </c>
      <c r="O120" s="323"/>
      <c r="P120" s="324" t="str">
        <f t="shared" si="20"/>
        <v xml:space="preserve"> </v>
      </c>
      <c r="Q120" s="174" t="str">
        <f t="shared" si="21"/>
        <v xml:space="preserve"> </v>
      </c>
      <c r="R120" s="50"/>
      <c r="S120" s="50"/>
      <c r="T120" s="50"/>
      <c r="U120" s="50"/>
      <c r="V120" s="50"/>
      <c r="W120" s="50"/>
    </row>
    <row r="121" spans="1:23" s="14" customFormat="1" ht="15.75" x14ac:dyDescent="0.25">
      <c r="A121" s="173"/>
      <c r="B121" s="171"/>
      <c r="C121" s="149"/>
      <c r="D121" s="150"/>
      <c r="E121" s="252">
        <f t="shared" si="16"/>
        <v>0</v>
      </c>
      <c r="F121" s="151"/>
      <c r="G121" s="320" t="str">
        <f t="shared" si="8"/>
        <v xml:space="preserve"> </v>
      </c>
      <c r="H121" s="151"/>
      <c r="I121" s="320" t="str">
        <f t="shared" si="9"/>
        <v xml:space="preserve"> </v>
      </c>
      <c r="J121" s="151"/>
      <c r="K121" s="151"/>
      <c r="L121" s="253">
        <f t="shared" si="17"/>
        <v>0</v>
      </c>
      <c r="M121" s="321">
        <f t="shared" si="18"/>
        <v>0</v>
      </c>
      <c r="N121" s="322" t="e">
        <f t="shared" si="19"/>
        <v>#DIV/0!</v>
      </c>
      <c r="O121" s="323"/>
      <c r="P121" s="324" t="str">
        <f t="shared" si="20"/>
        <v xml:space="preserve"> </v>
      </c>
      <c r="Q121" s="174" t="str">
        <f t="shared" si="21"/>
        <v xml:space="preserve"> </v>
      </c>
      <c r="R121" s="50"/>
      <c r="S121" s="50"/>
      <c r="T121" s="50"/>
      <c r="U121" s="50"/>
      <c r="V121" s="50"/>
      <c r="W121" s="50"/>
    </row>
    <row r="122" spans="1:23" s="14" customFormat="1" ht="15.75" x14ac:dyDescent="0.25">
      <c r="A122" s="173"/>
      <c r="B122" s="171"/>
      <c r="C122" s="149"/>
      <c r="D122" s="150"/>
      <c r="E122" s="252">
        <f t="shared" si="16"/>
        <v>0</v>
      </c>
      <c r="F122" s="151"/>
      <c r="G122" s="320" t="str">
        <f t="shared" si="8"/>
        <v xml:space="preserve"> </v>
      </c>
      <c r="H122" s="151"/>
      <c r="I122" s="320" t="str">
        <f t="shared" si="9"/>
        <v xml:space="preserve"> </v>
      </c>
      <c r="J122" s="151"/>
      <c r="K122" s="151"/>
      <c r="L122" s="253">
        <f t="shared" si="17"/>
        <v>0</v>
      </c>
      <c r="M122" s="321">
        <f t="shared" si="18"/>
        <v>0</v>
      </c>
      <c r="N122" s="322" t="e">
        <f t="shared" si="19"/>
        <v>#DIV/0!</v>
      </c>
      <c r="O122" s="323"/>
      <c r="P122" s="324" t="str">
        <f t="shared" si="20"/>
        <v xml:space="preserve"> </v>
      </c>
      <c r="Q122" s="174" t="str">
        <f t="shared" si="21"/>
        <v xml:space="preserve"> </v>
      </c>
      <c r="R122" s="50"/>
      <c r="S122" s="50"/>
      <c r="T122" s="50"/>
      <c r="U122" s="50"/>
      <c r="V122" s="50"/>
      <c r="W122" s="50"/>
    </row>
    <row r="123" spans="1:23" s="93" customFormat="1" ht="15.75" x14ac:dyDescent="0.25">
      <c r="A123" s="173"/>
      <c r="B123" s="171"/>
      <c r="C123" s="149"/>
      <c r="D123" s="150"/>
      <c r="E123" s="252">
        <f t="shared" si="16"/>
        <v>0</v>
      </c>
      <c r="F123" s="151"/>
      <c r="G123" s="320" t="str">
        <f t="shared" si="8"/>
        <v xml:space="preserve"> </v>
      </c>
      <c r="H123" s="151"/>
      <c r="I123" s="320" t="str">
        <f t="shared" si="9"/>
        <v xml:space="preserve"> </v>
      </c>
      <c r="J123" s="151"/>
      <c r="K123" s="151"/>
      <c r="L123" s="253">
        <f t="shared" si="17"/>
        <v>0</v>
      </c>
      <c r="M123" s="325">
        <f t="shared" si="18"/>
        <v>0</v>
      </c>
      <c r="N123" s="326" t="e">
        <f t="shared" si="19"/>
        <v>#DIV/0!</v>
      </c>
      <c r="O123" s="327"/>
      <c r="P123" s="324" t="str">
        <f t="shared" si="20"/>
        <v xml:space="preserve"> </v>
      </c>
      <c r="Q123" s="174" t="str">
        <f t="shared" si="21"/>
        <v xml:space="preserve"> </v>
      </c>
      <c r="R123" s="92"/>
      <c r="S123" s="92"/>
      <c r="T123" s="92"/>
      <c r="U123" s="92"/>
      <c r="V123" s="92"/>
      <c r="W123" s="92"/>
    </row>
    <row r="124" spans="1:23" s="93" customFormat="1" ht="15.75" x14ac:dyDescent="0.25">
      <c r="A124" s="173"/>
      <c r="B124" s="171"/>
      <c r="C124" s="149"/>
      <c r="D124" s="150"/>
      <c r="E124" s="252">
        <f t="shared" si="16"/>
        <v>0</v>
      </c>
      <c r="F124" s="151"/>
      <c r="G124" s="320" t="str">
        <f t="shared" si="8"/>
        <v xml:space="preserve"> </v>
      </c>
      <c r="H124" s="151"/>
      <c r="I124" s="320" t="str">
        <f t="shared" si="9"/>
        <v xml:space="preserve"> </v>
      </c>
      <c r="J124" s="151"/>
      <c r="K124" s="151"/>
      <c r="L124" s="253">
        <f t="shared" si="17"/>
        <v>0</v>
      </c>
      <c r="M124" s="325">
        <f t="shared" si="18"/>
        <v>0</v>
      </c>
      <c r="N124" s="326" t="e">
        <f t="shared" si="19"/>
        <v>#DIV/0!</v>
      </c>
      <c r="O124" s="327"/>
      <c r="P124" s="324" t="str">
        <f t="shared" si="20"/>
        <v xml:space="preserve"> </v>
      </c>
      <c r="Q124" s="174" t="str">
        <f t="shared" si="21"/>
        <v xml:space="preserve"> </v>
      </c>
      <c r="R124" s="92"/>
      <c r="S124" s="92"/>
      <c r="T124" s="92"/>
      <c r="U124" s="92"/>
      <c r="V124" s="92"/>
      <c r="W124" s="92"/>
    </row>
    <row r="125" spans="1:23" s="14" customFormat="1" ht="15.75" x14ac:dyDescent="0.25">
      <c r="A125" s="173"/>
      <c r="B125" s="171"/>
      <c r="C125" s="149"/>
      <c r="D125" s="150"/>
      <c r="E125" s="252">
        <f t="shared" si="16"/>
        <v>0</v>
      </c>
      <c r="F125" s="151"/>
      <c r="G125" s="320" t="str">
        <f t="shared" si="8"/>
        <v xml:space="preserve"> </v>
      </c>
      <c r="H125" s="151"/>
      <c r="I125" s="320" t="str">
        <f t="shared" si="9"/>
        <v xml:space="preserve"> </v>
      </c>
      <c r="J125" s="151"/>
      <c r="K125" s="151"/>
      <c r="L125" s="253">
        <f t="shared" si="17"/>
        <v>0</v>
      </c>
      <c r="M125" s="321">
        <f t="shared" si="18"/>
        <v>0</v>
      </c>
      <c r="N125" s="322" t="e">
        <f t="shared" si="19"/>
        <v>#DIV/0!</v>
      </c>
      <c r="O125" s="323"/>
      <c r="P125" s="324" t="str">
        <f t="shared" si="20"/>
        <v xml:space="preserve"> </v>
      </c>
      <c r="Q125" s="174" t="str">
        <f t="shared" si="21"/>
        <v xml:space="preserve"> </v>
      </c>
      <c r="R125" s="50"/>
      <c r="S125" s="50"/>
      <c r="T125" s="50"/>
      <c r="U125" s="50"/>
      <c r="V125" s="50"/>
      <c r="W125" s="50"/>
    </row>
    <row r="126" spans="1:23" s="14" customFormat="1" ht="15.75" x14ac:dyDescent="0.25">
      <c r="A126" s="173"/>
      <c r="B126" s="171"/>
      <c r="C126" s="149"/>
      <c r="D126" s="150"/>
      <c r="E126" s="252">
        <f t="shared" si="16"/>
        <v>0</v>
      </c>
      <c r="F126" s="151"/>
      <c r="G126" s="320" t="str">
        <f t="shared" si="8"/>
        <v xml:space="preserve"> </v>
      </c>
      <c r="H126" s="151"/>
      <c r="I126" s="320" t="str">
        <f t="shared" si="9"/>
        <v xml:space="preserve"> </v>
      </c>
      <c r="J126" s="151"/>
      <c r="K126" s="151"/>
      <c r="L126" s="253">
        <f t="shared" si="17"/>
        <v>0</v>
      </c>
      <c r="M126" s="321">
        <f t="shared" si="18"/>
        <v>0</v>
      </c>
      <c r="N126" s="322" t="e">
        <f t="shared" si="19"/>
        <v>#DIV/0!</v>
      </c>
      <c r="O126" s="323"/>
      <c r="P126" s="324" t="str">
        <f t="shared" si="20"/>
        <v xml:space="preserve"> </v>
      </c>
      <c r="Q126" s="174" t="str">
        <f t="shared" si="21"/>
        <v xml:space="preserve"> </v>
      </c>
      <c r="R126" s="50"/>
      <c r="S126" s="50"/>
      <c r="T126" s="50"/>
      <c r="U126" s="50"/>
      <c r="V126" s="50"/>
      <c r="W126" s="50"/>
    </row>
    <row r="127" spans="1:23" s="14" customFormat="1" ht="15.75" x14ac:dyDescent="0.25">
      <c r="A127" s="173"/>
      <c r="B127" s="171"/>
      <c r="C127" s="149"/>
      <c r="D127" s="150"/>
      <c r="E127" s="252">
        <f t="shared" si="16"/>
        <v>0</v>
      </c>
      <c r="F127" s="151"/>
      <c r="G127" s="320" t="str">
        <f t="shared" si="8"/>
        <v xml:space="preserve"> </v>
      </c>
      <c r="H127" s="151"/>
      <c r="I127" s="320" t="str">
        <f t="shared" si="9"/>
        <v xml:space="preserve"> </v>
      </c>
      <c r="J127" s="151"/>
      <c r="K127" s="151"/>
      <c r="L127" s="253">
        <f t="shared" si="17"/>
        <v>0</v>
      </c>
      <c r="M127" s="321">
        <f t="shared" si="18"/>
        <v>0</v>
      </c>
      <c r="N127" s="322" t="e">
        <f t="shared" si="19"/>
        <v>#DIV/0!</v>
      </c>
      <c r="O127" s="323"/>
      <c r="P127" s="324" t="str">
        <f t="shared" si="20"/>
        <v xml:space="preserve"> </v>
      </c>
      <c r="Q127" s="174" t="str">
        <f t="shared" si="21"/>
        <v xml:space="preserve"> </v>
      </c>
      <c r="R127" s="50"/>
      <c r="S127" s="50"/>
      <c r="T127" s="50"/>
      <c r="U127" s="50"/>
      <c r="V127" s="50"/>
      <c r="W127" s="50"/>
    </row>
    <row r="128" spans="1:23" s="14" customFormat="1" ht="15.75" x14ac:dyDescent="0.25">
      <c r="A128" s="173"/>
      <c r="B128" s="171"/>
      <c r="C128" s="149"/>
      <c r="D128" s="150"/>
      <c r="E128" s="252">
        <f t="shared" si="16"/>
        <v>0</v>
      </c>
      <c r="F128" s="151"/>
      <c r="G128" s="320" t="str">
        <f t="shared" si="8"/>
        <v xml:space="preserve"> </v>
      </c>
      <c r="H128" s="151"/>
      <c r="I128" s="320" t="str">
        <f t="shared" si="9"/>
        <v xml:space="preserve"> </v>
      </c>
      <c r="J128" s="151"/>
      <c r="K128" s="151"/>
      <c r="L128" s="253">
        <f t="shared" si="17"/>
        <v>0</v>
      </c>
      <c r="M128" s="321">
        <f t="shared" si="18"/>
        <v>0</v>
      </c>
      <c r="N128" s="322" t="e">
        <f t="shared" si="19"/>
        <v>#DIV/0!</v>
      </c>
      <c r="O128" s="323"/>
      <c r="P128" s="324" t="str">
        <f t="shared" si="20"/>
        <v xml:space="preserve"> </v>
      </c>
      <c r="Q128" s="174" t="str">
        <f t="shared" si="21"/>
        <v xml:space="preserve"> </v>
      </c>
      <c r="R128" s="50"/>
      <c r="S128" s="50"/>
      <c r="T128" s="50"/>
      <c r="U128" s="50"/>
      <c r="V128" s="50"/>
      <c r="W128" s="50"/>
    </row>
    <row r="129" spans="1:23" s="14" customFormat="1" ht="15.75" x14ac:dyDescent="0.25">
      <c r="A129" s="173"/>
      <c r="B129" s="171"/>
      <c r="C129" s="149"/>
      <c r="D129" s="150"/>
      <c r="E129" s="252">
        <f t="shared" si="16"/>
        <v>0</v>
      </c>
      <c r="F129" s="151"/>
      <c r="G129" s="320" t="str">
        <f t="shared" si="8"/>
        <v xml:space="preserve"> </v>
      </c>
      <c r="H129" s="151"/>
      <c r="I129" s="320" t="str">
        <f t="shared" si="9"/>
        <v xml:space="preserve"> </v>
      </c>
      <c r="J129" s="151"/>
      <c r="K129" s="151"/>
      <c r="L129" s="253">
        <f t="shared" si="17"/>
        <v>0</v>
      </c>
      <c r="M129" s="321">
        <f t="shared" si="18"/>
        <v>0</v>
      </c>
      <c r="N129" s="322" t="e">
        <f t="shared" si="19"/>
        <v>#DIV/0!</v>
      </c>
      <c r="O129" s="323"/>
      <c r="P129" s="324" t="str">
        <f t="shared" si="20"/>
        <v xml:space="preserve"> </v>
      </c>
      <c r="Q129" s="174" t="str">
        <f t="shared" si="21"/>
        <v xml:space="preserve"> </v>
      </c>
      <c r="R129" s="50"/>
      <c r="S129" s="50"/>
      <c r="T129" s="50"/>
      <c r="U129" s="50"/>
      <c r="V129" s="50"/>
      <c r="W129" s="50"/>
    </row>
    <row r="130" spans="1:23" s="14" customFormat="1" ht="15.75" x14ac:dyDescent="0.25">
      <c r="A130" s="173"/>
      <c r="B130" s="171"/>
      <c r="C130" s="149"/>
      <c r="D130" s="150"/>
      <c r="E130" s="252">
        <f t="shared" si="16"/>
        <v>0</v>
      </c>
      <c r="F130" s="151"/>
      <c r="G130" s="320" t="str">
        <f t="shared" si="8"/>
        <v xml:space="preserve"> </v>
      </c>
      <c r="H130" s="151"/>
      <c r="I130" s="320" t="str">
        <f t="shared" si="9"/>
        <v xml:space="preserve"> </v>
      </c>
      <c r="J130" s="151"/>
      <c r="K130" s="151"/>
      <c r="L130" s="253">
        <f t="shared" si="17"/>
        <v>0</v>
      </c>
      <c r="M130" s="321">
        <f t="shared" si="18"/>
        <v>0</v>
      </c>
      <c r="N130" s="322" t="e">
        <f t="shared" si="19"/>
        <v>#DIV/0!</v>
      </c>
      <c r="O130" s="323"/>
      <c r="P130" s="324" t="str">
        <f t="shared" si="20"/>
        <v xml:space="preserve"> </v>
      </c>
      <c r="Q130" s="174" t="str">
        <f t="shared" si="21"/>
        <v xml:space="preserve"> </v>
      </c>
      <c r="R130" s="50"/>
      <c r="S130" s="50"/>
      <c r="T130" s="50"/>
      <c r="U130" s="50"/>
      <c r="V130" s="50"/>
      <c r="W130" s="50"/>
    </row>
    <row r="131" spans="1:23" s="14" customFormat="1" ht="15.75" x14ac:dyDescent="0.25">
      <c r="A131" s="173"/>
      <c r="B131" s="171"/>
      <c r="C131" s="149"/>
      <c r="D131" s="150"/>
      <c r="E131" s="252">
        <f t="shared" si="16"/>
        <v>0</v>
      </c>
      <c r="F131" s="151"/>
      <c r="G131" s="320" t="str">
        <f t="shared" si="8"/>
        <v xml:space="preserve"> </v>
      </c>
      <c r="H131" s="151"/>
      <c r="I131" s="320" t="str">
        <f t="shared" si="9"/>
        <v xml:space="preserve"> </v>
      </c>
      <c r="J131" s="151"/>
      <c r="K131" s="151"/>
      <c r="L131" s="253">
        <f t="shared" si="17"/>
        <v>0</v>
      </c>
      <c r="M131" s="321">
        <f t="shared" si="18"/>
        <v>0</v>
      </c>
      <c r="N131" s="322" t="e">
        <f t="shared" si="19"/>
        <v>#DIV/0!</v>
      </c>
      <c r="O131" s="323"/>
      <c r="P131" s="324" t="str">
        <f t="shared" si="20"/>
        <v xml:space="preserve"> </v>
      </c>
      <c r="Q131" s="174" t="str">
        <f t="shared" si="21"/>
        <v xml:space="preserve"> </v>
      </c>
      <c r="R131" s="50"/>
      <c r="S131" s="50"/>
      <c r="T131" s="50"/>
      <c r="U131" s="50"/>
      <c r="V131" s="50"/>
      <c r="W131" s="50"/>
    </row>
    <row r="132" spans="1:23" s="14" customFormat="1" ht="15.75" x14ac:dyDescent="0.25">
      <c r="A132" s="173"/>
      <c r="B132" s="171"/>
      <c r="C132" s="149"/>
      <c r="D132" s="150"/>
      <c r="E132" s="252">
        <f t="shared" si="16"/>
        <v>0</v>
      </c>
      <c r="F132" s="151"/>
      <c r="G132" s="320" t="str">
        <f t="shared" si="8"/>
        <v xml:space="preserve"> </v>
      </c>
      <c r="H132" s="151"/>
      <c r="I132" s="320" t="str">
        <f t="shared" si="9"/>
        <v xml:space="preserve"> </v>
      </c>
      <c r="J132" s="151"/>
      <c r="K132" s="151"/>
      <c r="L132" s="253">
        <f t="shared" si="17"/>
        <v>0</v>
      </c>
      <c r="M132" s="321">
        <f t="shared" si="18"/>
        <v>0</v>
      </c>
      <c r="N132" s="322" t="e">
        <f t="shared" si="19"/>
        <v>#DIV/0!</v>
      </c>
      <c r="O132" s="323"/>
      <c r="P132" s="324" t="str">
        <f t="shared" si="20"/>
        <v xml:space="preserve"> </v>
      </c>
      <c r="Q132" s="174" t="str">
        <f t="shared" si="21"/>
        <v xml:space="preserve"> </v>
      </c>
      <c r="R132" s="50"/>
      <c r="S132" s="50"/>
      <c r="T132" s="50"/>
      <c r="U132" s="50"/>
      <c r="V132" s="50"/>
      <c r="W132" s="50"/>
    </row>
    <row r="133" spans="1:23" s="14" customFormat="1" ht="15.75" x14ac:dyDescent="0.25">
      <c r="A133" s="173"/>
      <c r="B133" s="171"/>
      <c r="C133" s="149"/>
      <c r="D133" s="150"/>
      <c r="E133" s="252">
        <f t="shared" si="16"/>
        <v>0</v>
      </c>
      <c r="F133" s="151"/>
      <c r="G133" s="320" t="str">
        <f t="shared" si="8"/>
        <v xml:space="preserve"> </v>
      </c>
      <c r="H133" s="151"/>
      <c r="I133" s="320" t="str">
        <f t="shared" si="9"/>
        <v xml:space="preserve"> </v>
      </c>
      <c r="J133" s="151"/>
      <c r="K133" s="151"/>
      <c r="L133" s="253">
        <f t="shared" si="17"/>
        <v>0</v>
      </c>
      <c r="M133" s="321">
        <f t="shared" si="18"/>
        <v>0</v>
      </c>
      <c r="N133" s="322" t="e">
        <f t="shared" si="19"/>
        <v>#DIV/0!</v>
      </c>
      <c r="O133" s="323"/>
      <c r="P133" s="324" t="str">
        <f t="shared" si="20"/>
        <v xml:space="preserve"> </v>
      </c>
      <c r="Q133" s="174" t="str">
        <f t="shared" si="21"/>
        <v xml:space="preserve"> </v>
      </c>
      <c r="R133" s="50"/>
      <c r="S133" s="50"/>
      <c r="T133" s="50"/>
      <c r="U133" s="50"/>
      <c r="V133" s="50"/>
      <c r="W133" s="50"/>
    </row>
    <row r="134" spans="1:23" s="14" customFormat="1" ht="15.75" x14ac:dyDescent="0.25">
      <c r="A134" s="173"/>
      <c r="B134" s="171"/>
      <c r="C134" s="149"/>
      <c r="D134" s="150"/>
      <c r="E134" s="252">
        <f t="shared" si="16"/>
        <v>0</v>
      </c>
      <c r="F134" s="151"/>
      <c r="G134" s="320" t="str">
        <f t="shared" si="8"/>
        <v xml:space="preserve"> </v>
      </c>
      <c r="H134" s="151"/>
      <c r="I134" s="320" t="str">
        <f t="shared" si="9"/>
        <v xml:space="preserve"> </v>
      </c>
      <c r="J134" s="151"/>
      <c r="K134" s="151"/>
      <c r="L134" s="253">
        <f t="shared" si="17"/>
        <v>0</v>
      </c>
      <c r="M134" s="321">
        <f t="shared" si="18"/>
        <v>0</v>
      </c>
      <c r="N134" s="322" t="e">
        <f t="shared" si="19"/>
        <v>#DIV/0!</v>
      </c>
      <c r="O134" s="323"/>
      <c r="P134" s="324" t="str">
        <f t="shared" si="20"/>
        <v xml:space="preserve"> </v>
      </c>
      <c r="Q134" s="174" t="str">
        <f t="shared" si="21"/>
        <v xml:space="preserve"> </v>
      </c>
      <c r="R134" s="50"/>
      <c r="S134" s="50"/>
      <c r="T134" s="50"/>
      <c r="U134" s="50"/>
      <c r="V134" s="50"/>
      <c r="W134" s="50"/>
    </row>
    <row r="135" spans="1:23" s="14" customFormat="1" ht="15.75" x14ac:dyDescent="0.25">
      <c r="A135" s="173"/>
      <c r="B135" s="171"/>
      <c r="C135" s="149"/>
      <c r="D135" s="150"/>
      <c r="E135" s="252">
        <f t="shared" si="16"/>
        <v>0</v>
      </c>
      <c r="F135" s="151"/>
      <c r="G135" s="320" t="str">
        <f t="shared" si="8"/>
        <v xml:space="preserve"> </v>
      </c>
      <c r="H135" s="151"/>
      <c r="I135" s="320" t="str">
        <f t="shared" si="9"/>
        <v xml:space="preserve"> </v>
      </c>
      <c r="J135" s="151"/>
      <c r="K135" s="151"/>
      <c r="L135" s="253">
        <f t="shared" si="17"/>
        <v>0</v>
      </c>
      <c r="M135" s="321">
        <f t="shared" si="18"/>
        <v>0</v>
      </c>
      <c r="N135" s="322" t="e">
        <f t="shared" si="19"/>
        <v>#DIV/0!</v>
      </c>
      <c r="O135" s="323"/>
      <c r="P135" s="324" t="str">
        <f t="shared" si="20"/>
        <v xml:space="preserve"> </v>
      </c>
      <c r="Q135" s="174" t="str">
        <f t="shared" si="21"/>
        <v xml:space="preserve"> </v>
      </c>
      <c r="R135" s="50"/>
      <c r="S135" s="50"/>
      <c r="T135" s="50"/>
      <c r="U135" s="50"/>
      <c r="V135" s="50"/>
      <c r="W135" s="50"/>
    </row>
    <row r="136" spans="1:23" s="14" customFormat="1" ht="15.75" x14ac:dyDescent="0.25">
      <c r="A136" s="173"/>
      <c r="B136" s="171"/>
      <c r="C136" s="149"/>
      <c r="D136" s="150"/>
      <c r="E136" s="252">
        <f t="shared" si="16"/>
        <v>0</v>
      </c>
      <c r="F136" s="151"/>
      <c r="G136" s="320" t="str">
        <f t="shared" si="8"/>
        <v xml:space="preserve"> </v>
      </c>
      <c r="H136" s="151"/>
      <c r="I136" s="320" t="str">
        <f t="shared" si="9"/>
        <v xml:space="preserve"> </v>
      </c>
      <c r="J136" s="151"/>
      <c r="K136" s="151"/>
      <c r="L136" s="253">
        <f t="shared" si="17"/>
        <v>0</v>
      </c>
      <c r="M136" s="321">
        <f t="shared" si="18"/>
        <v>0</v>
      </c>
      <c r="N136" s="322" t="e">
        <f t="shared" si="19"/>
        <v>#DIV/0!</v>
      </c>
      <c r="O136" s="323"/>
      <c r="P136" s="324" t="str">
        <f t="shared" si="20"/>
        <v xml:space="preserve"> </v>
      </c>
      <c r="Q136" s="174" t="str">
        <f t="shared" si="21"/>
        <v xml:space="preserve"> </v>
      </c>
      <c r="R136" s="50"/>
      <c r="S136" s="50"/>
      <c r="T136" s="50"/>
      <c r="U136" s="50"/>
      <c r="V136" s="50"/>
      <c r="W136" s="50"/>
    </row>
    <row r="137" spans="1:23" s="14" customFormat="1" ht="15.75" x14ac:dyDescent="0.25">
      <c r="A137" s="173"/>
      <c r="B137" s="171"/>
      <c r="C137" s="149"/>
      <c r="D137" s="150"/>
      <c r="E137" s="252">
        <f t="shared" si="16"/>
        <v>0</v>
      </c>
      <c r="F137" s="151"/>
      <c r="G137" s="320" t="str">
        <f t="shared" si="8"/>
        <v xml:space="preserve"> </v>
      </c>
      <c r="H137" s="151"/>
      <c r="I137" s="320" t="str">
        <f t="shared" si="9"/>
        <v xml:space="preserve"> </v>
      </c>
      <c r="J137" s="151"/>
      <c r="K137" s="151"/>
      <c r="L137" s="253">
        <f t="shared" si="17"/>
        <v>0</v>
      </c>
      <c r="M137" s="321">
        <f t="shared" si="18"/>
        <v>0</v>
      </c>
      <c r="N137" s="322" t="e">
        <f t="shared" si="19"/>
        <v>#DIV/0!</v>
      </c>
      <c r="O137" s="323"/>
      <c r="P137" s="324" t="str">
        <f t="shared" si="20"/>
        <v xml:space="preserve"> </v>
      </c>
      <c r="Q137" s="174" t="str">
        <f t="shared" si="21"/>
        <v xml:space="preserve"> </v>
      </c>
      <c r="R137" s="50"/>
      <c r="S137" s="50"/>
      <c r="T137" s="50"/>
      <c r="U137" s="50"/>
      <c r="V137" s="50"/>
      <c r="W137" s="50"/>
    </row>
    <row r="138" spans="1:23" s="14" customFormat="1" ht="15.75" x14ac:dyDescent="0.25">
      <c r="A138" s="173"/>
      <c r="B138" s="171"/>
      <c r="C138" s="149"/>
      <c r="D138" s="150"/>
      <c r="E138" s="252">
        <f t="shared" si="16"/>
        <v>0</v>
      </c>
      <c r="F138" s="151"/>
      <c r="G138" s="320" t="str">
        <f t="shared" si="8"/>
        <v xml:space="preserve"> </v>
      </c>
      <c r="H138" s="151"/>
      <c r="I138" s="320" t="str">
        <f t="shared" si="9"/>
        <v xml:space="preserve"> </v>
      </c>
      <c r="J138" s="151"/>
      <c r="K138" s="151"/>
      <c r="L138" s="253">
        <f t="shared" si="17"/>
        <v>0</v>
      </c>
      <c r="M138" s="321">
        <f t="shared" si="18"/>
        <v>0</v>
      </c>
      <c r="N138" s="322" t="e">
        <f t="shared" si="19"/>
        <v>#DIV/0!</v>
      </c>
      <c r="O138" s="323"/>
      <c r="P138" s="324" t="str">
        <f t="shared" si="20"/>
        <v xml:space="preserve"> </v>
      </c>
      <c r="Q138" s="174" t="str">
        <f t="shared" si="21"/>
        <v xml:space="preserve"> </v>
      </c>
      <c r="R138" s="50"/>
      <c r="S138" s="50"/>
      <c r="T138" s="50"/>
      <c r="U138" s="50"/>
      <c r="V138" s="50"/>
      <c r="W138" s="50"/>
    </row>
    <row r="139" spans="1:23" s="14" customFormat="1" ht="15.75" x14ac:dyDescent="0.25">
      <c r="A139" s="173"/>
      <c r="B139" s="171"/>
      <c r="C139" s="149"/>
      <c r="D139" s="150"/>
      <c r="E139" s="252">
        <f t="shared" si="16"/>
        <v>0</v>
      </c>
      <c r="F139" s="151"/>
      <c r="G139" s="320" t="str">
        <f t="shared" si="8"/>
        <v xml:space="preserve"> </v>
      </c>
      <c r="H139" s="151"/>
      <c r="I139" s="320" t="str">
        <f t="shared" si="9"/>
        <v xml:space="preserve"> </v>
      </c>
      <c r="J139" s="151"/>
      <c r="K139" s="151"/>
      <c r="L139" s="253">
        <f t="shared" si="17"/>
        <v>0</v>
      </c>
      <c r="M139" s="321">
        <f t="shared" si="18"/>
        <v>0</v>
      </c>
      <c r="N139" s="322" t="e">
        <f t="shared" si="19"/>
        <v>#DIV/0!</v>
      </c>
      <c r="O139" s="323"/>
      <c r="P139" s="324" t="str">
        <f t="shared" si="20"/>
        <v xml:space="preserve"> </v>
      </c>
      <c r="Q139" s="174" t="str">
        <f t="shared" si="21"/>
        <v xml:space="preserve"> </v>
      </c>
      <c r="R139" s="50"/>
      <c r="S139" s="50"/>
      <c r="T139" s="50"/>
      <c r="U139" s="50"/>
      <c r="V139" s="50"/>
      <c r="W139" s="50"/>
    </row>
    <row r="140" spans="1:23" s="14" customFormat="1" ht="15.75" x14ac:dyDescent="0.25">
      <c r="A140" s="173"/>
      <c r="B140" s="171"/>
      <c r="C140" s="149"/>
      <c r="D140" s="150"/>
      <c r="E140" s="252">
        <f t="shared" si="16"/>
        <v>0</v>
      </c>
      <c r="F140" s="151"/>
      <c r="G140" s="320" t="str">
        <f t="shared" si="8"/>
        <v xml:space="preserve"> </v>
      </c>
      <c r="H140" s="151"/>
      <c r="I140" s="320" t="str">
        <f t="shared" si="9"/>
        <v xml:space="preserve"> </v>
      </c>
      <c r="J140" s="151"/>
      <c r="K140" s="151"/>
      <c r="L140" s="253">
        <f t="shared" si="17"/>
        <v>0</v>
      </c>
      <c r="M140" s="321">
        <f>C140*D140</f>
        <v>0</v>
      </c>
      <c r="N140" s="322" t="e">
        <f>L140/M140</f>
        <v>#DIV/0!</v>
      </c>
      <c r="O140" s="323"/>
      <c r="P140" s="324" t="str">
        <f t="shared" si="20"/>
        <v xml:space="preserve"> </v>
      </c>
      <c r="Q140" s="174" t="str">
        <f t="shared" si="21"/>
        <v xml:space="preserve"> </v>
      </c>
      <c r="R140" s="50"/>
      <c r="S140" s="50"/>
      <c r="T140" s="50"/>
      <c r="U140" s="50"/>
      <c r="V140" s="50"/>
      <c r="W140" s="50"/>
    </row>
    <row r="141" spans="1:23" s="14" customFormat="1" ht="15.75" x14ac:dyDescent="0.25">
      <c r="A141" s="173"/>
      <c r="B141" s="171"/>
      <c r="C141" s="149"/>
      <c r="D141" s="150"/>
      <c r="E141" s="252">
        <f t="shared" si="16"/>
        <v>0</v>
      </c>
      <c r="F141" s="151"/>
      <c r="G141" s="320" t="str">
        <f t="shared" si="8"/>
        <v xml:space="preserve"> </v>
      </c>
      <c r="H141" s="151"/>
      <c r="I141" s="320" t="str">
        <f t="shared" si="9"/>
        <v xml:space="preserve"> </v>
      </c>
      <c r="J141" s="151"/>
      <c r="K141" s="151"/>
      <c r="L141" s="253">
        <f t="shared" si="17"/>
        <v>0</v>
      </c>
      <c r="M141" s="321">
        <f>C141*D141</f>
        <v>0</v>
      </c>
      <c r="N141" s="322" t="e">
        <f>L141/M141</f>
        <v>#DIV/0!</v>
      </c>
      <c r="O141" s="323"/>
      <c r="P141" s="324" t="str">
        <f t="shared" si="20"/>
        <v xml:space="preserve"> </v>
      </c>
      <c r="Q141" s="174" t="str">
        <f t="shared" si="21"/>
        <v xml:space="preserve"> </v>
      </c>
      <c r="R141" s="50"/>
      <c r="S141" s="50"/>
      <c r="T141" s="50"/>
      <c r="U141" s="50"/>
      <c r="V141" s="50"/>
      <c r="W141" s="50"/>
    </row>
    <row r="142" spans="1:23" s="14" customFormat="1" ht="15.75" x14ac:dyDescent="0.25">
      <c r="A142" s="173"/>
      <c r="B142" s="171"/>
      <c r="C142" s="149"/>
      <c r="D142" s="150"/>
      <c r="E142" s="252">
        <f>C142*D142</f>
        <v>0</v>
      </c>
      <c r="F142" s="151"/>
      <c r="G142" s="320" t="str">
        <f t="shared" ref="G142:G205" si="22">IFERROR(IF(F142&gt;0,F142/D142," "),0)</f>
        <v xml:space="preserve"> </v>
      </c>
      <c r="H142" s="151"/>
      <c r="I142" s="320" t="str">
        <f t="shared" ref="I142:I205" si="23">IFERROR(IF(H142=0," ",H142/D142),0)</f>
        <v xml:space="preserve"> </v>
      </c>
      <c r="J142" s="151"/>
      <c r="K142" s="151"/>
      <c r="L142" s="253">
        <f t="shared" si="17"/>
        <v>0</v>
      </c>
      <c r="M142" s="321">
        <f>C142*D142</f>
        <v>0</v>
      </c>
      <c r="N142" s="322" t="e">
        <f>L142/M142</f>
        <v>#DIV/0!</v>
      </c>
      <c r="O142" s="323"/>
      <c r="P142" s="324" t="str">
        <f t="shared" si="20"/>
        <v xml:space="preserve"> </v>
      </c>
      <c r="Q142" s="174" t="str">
        <f t="shared" si="21"/>
        <v xml:space="preserve"> </v>
      </c>
      <c r="R142" s="50"/>
      <c r="S142" s="50"/>
      <c r="T142" s="50"/>
      <c r="U142" s="50"/>
      <c r="V142" s="50"/>
      <c r="W142" s="50"/>
    </row>
    <row r="143" spans="1:23" s="14" customFormat="1" ht="15.75" x14ac:dyDescent="0.25">
      <c r="A143" s="173"/>
      <c r="B143" s="171"/>
      <c r="C143" s="149"/>
      <c r="D143" s="150"/>
      <c r="E143" s="252">
        <f t="shared" ref="E143:E176" si="24">C143*D143</f>
        <v>0</v>
      </c>
      <c r="F143" s="151"/>
      <c r="G143" s="320" t="str">
        <f t="shared" si="22"/>
        <v xml:space="preserve"> </v>
      </c>
      <c r="H143" s="151"/>
      <c r="I143" s="320" t="str">
        <f t="shared" si="23"/>
        <v xml:space="preserve"> </v>
      </c>
      <c r="J143" s="151"/>
      <c r="K143" s="151"/>
      <c r="L143" s="253">
        <f t="shared" ref="L143:L174" si="25">F143+H143+J143+K143</f>
        <v>0</v>
      </c>
      <c r="M143" s="321">
        <f t="shared" ref="M143:M176" si="26">C143*D143</f>
        <v>0</v>
      </c>
      <c r="N143" s="322" t="e">
        <f t="shared" ref="N143:N176" si="27">L143/M143</f>
        <v>#DIV/0!</v>
      </c>
      <c r="O143" s="323"/>
      <c r="P143" s="324" t="str">
        <f t="shared" si="20"/>
        <v xml:space="preserve"> </v>
      </c>
      <c r="Q143" s="174" t="str">
        <f t="shared" si="21"/>
        <v xml:space="preserve"> </v>
      </c>
      <c r="R143" s="50"/>
      <c r="S143" s="50"/>
      <c r="T143" s="50"/>
      <c r="U143" s="50"/>
      <c r="V143" s="50"/>
      <c r="W143" s="50"/>
    </row>
    <row r="144" spans="1:23" s="14" customFormat="1" ht="15.75" x14ac:dyDescent="0.25">
      <c r="A144" s="173"/>
      <c r="B144" s="171"/>
      <c r="C144" s="149"/>
      <c r="D144" s="150"/>
      <c r="E144" s="252">
        <f t="shared" si="24"/>
        <v>0</v>
      </c>
      <c r="F144" s="151"/>
      <c r="G144" s="320" t="str">
        <f t="shared" si="22"/>
        <v xml:space="preserve"> </v>
      </c>
      <c r="H144" s="151"/>
      <c r="I144" s="320" t="str">
        <f t="shared" si="23"/>
        <v xml:space="preserve"> </v>
      </c>
      <c r="J144" s="151"/>
      <c r="K144" s="151"/>
      <c r="L144" s="253">
        <f t="shared" si="25"/>
        <v>0</v>
      </c>
      <c r="M144" s="321">
        <f t="shared" si="26"/>
        <v>0</v>
      </c>
      <c r="N144" s="322" t="e">
        <f t="shared" si="27"/>
        <v>#DIV/0!</v>
      </c>
      <c r="O144" s="323"/>
      <c r="P144" s="324" t="str">
        <f t="shared" si="20"/>
        <v xml:space="preserve"> </v>
      </c>
      <c r="Q144" s="174" t="str">
        <f t="shared" si="21"/>
        <v xml:space="preserve"> </v>
      </c>
      <c r="R144" s="50"/>
      <c r="S144" s="50"/>
      <c r="T144" s="50"/>
      <c r="U144" s="50"/>
      <c r="V144" s="50"/>
      <c r="W144" s="50"/>
    </row>
    <row r="145" spans="1:23" s="14" customFormat="1" ht="15.75" x14ac:dyDescent="0.25">
      <c r="A145" s="173"/>
      <c r="B145" s="171"/>
      <c r="C145" s="149"/>
      <c r="D145" s="150"/>
      <c r="E145" s="252">
        <f t="shared" si="24"/>
        <v>0</v>
      </c>
      <c r="F145" s="151"/>
      <c r="G145" s="320" t="str">
        <f t="shared" si="22"/>
        <v xml:space="preserve"> </v>
      </c>
      <c r="H145" s="151"/>
      <c r="I145" s="320" t="str">
        <f t="shared" si="23"/>
        <v xml:space="preserve"> </v>
      </c>
      <c r="J145" s="151"/>
      <c r="K145" s="151"/>
      <c r="L145" s="253">
        <f t="shared" si="25"/>
        <v>0</v>
      </c>
      <c r="M145" s="321">
        <f t="shared" si="26"/>
        <v>0</v>
      </c>
      <c r="N145" s="322" t="e">
        <f t="shared" si="27"/>
        <v>#DIV/0!</v>
      </c>
      <c r="O145" s="323"/>
      <c r="P145" s="324" t="str">
        <f t="shared" si="20"/>
        <v xml:space="preserve"> </v>
      </c>
      <c r="Q145" s="174" t="str">
        <f t="shared" si="21"/>
        <v xml:space="preserve"> </v>
      </c>
      <c r="R145" s="50"/>
      <c r="S145" s="50"/>
      <c r="T145" s="50"/>
      <c r="U145" s="50"/>
      <c r="V145" s="50"/>
      <c r="W145" s="50"/>
    </row>
    <row r="146" spans="1:23" s="14" customFormat="1" ht="15.75" x14ac:dyDescent="0.25">
      <c r="A146" s="173"/>
      <c r="B146" s="171"/>
      <c r="C146" s="149"/>
      <c r="D146" s="150"/>
      <c r="E146" s="252">
        <f t="shared" si="24"/>
        <v>0</v>
      </c>
      <c r="F146" s="151"/>
      <c r="G146" s="320" t="str">
        <f t="shared" si="22"/>
        <v xml:space="preserve"> </v>
      </c>
      <c r="H146" s="151"/>
      <c r="I146" s="320" t="str">
        <f t="shared" si="23"/>
        <v xml:space="preserve"> </v>
      </c>
      <c r="J146" s="151"/>
      <c r="K146" s="151"/>
      <c r="L146" s="253">
        <f t="shared" si="25"/>
        <v>0</v>
      </c>
      <c r="M146" s="321">
        <f t="shared" si="26"/>
        <v>0</v>
      </c>
      <c r="N146" s="322" t="e">
        <f t="shared" si="27"/>
        <v>#DIV/0!</v>
      </c>
      <c r="O146" s="323"/>
      <c r="P146" s="324" t="str">
        <f t="shared" ref="P146:P177" si="28">IF(C146=0," ",L146/E146)</f>
        <v xml:space="preserve"> </v>
      </c>
      <c r="Q146" s="174" t="str">
        <f t="shared" ref="Q146:Q177" si="29">IF(L146&gt;E146+1,"ERROR"," ")</f>
        <v xml:space="preserve"> </v>
      </c>
      <c r="R146" s="50"/>
      <c r="S146" s="50"/>
      <c r="T146" s="50"/>
      <c r="U146" s="50"/>
      <c r="V146" s="50"/>
      <c r="W146" s="50"/>
    </row>
    <row r="147" spans="1:23" s="14" customFormat="1" ht="15.75" x14ac:dyDescent="0.25">
      <c r="A147" s="173"/>
      <c r="B147" s="171"/>
      <c r="C147" s="149"/>
      <c r="D147" s="150"/>
      <c r="E147" s="252">
        <f t="shared" si="24"/>
        <v>0</v>
      </c>
      <c r="F147" s="151"/>
      <c r="G147" s="320" t="str">
        <f t="shared" si="22"/>
        <v xml:space="preserve"> </v>
      </c>
      <c r="H147" s="151"/>
      <c r="I147" s="320" t="str">
        <f t="shared" si="23"/>
        <v xml:space="preserve"> </v>
      </c>
      <c r="J147" s="151"/>
      <c r="K147" s="151"/>
      <c r="L147" s="253">
        <f t="shared" si="25"/>
        <v>0</v>
      </c>
      <c r="M147" s="321">
        <f t="shared" si="26"/>
        <v>0</v>
      </c>
      <c r="N147" s="322" t="e">
        <f t="shared" si="27"/>
        <v>#DIV/0!</v>
      </c>
      <c r="O147" s="323"/>
      <c r="P147" s="324" t="str">
        <f t="shared" si="28"/>
        <v xml:space="preserve"> </v>
      </c>
      <c r="Q147" s="174" t="str">
        <f t="shared" si="29"/>
        <v xml:space="preserve"> </v>
      </c>
      <c r="R147" s="50"/>
      <c r="S147" s="50"/>
      <c r="T147" s="50"/>
      <c r="U147" s="50"/>
      <c r="V147" s="50"/>
      <c r="W147" s="50"/>
    </row>
    <row r="148" spans="1:23" s="14" customFormat="1" ht="15.75" x14ac:dyDescent="0.25">
      <c r="A148" s="173"/>
      <c r="B148" s="171"/>
      <c r="C148" s="149"/>
      <c r="D148" s="150"/>
      <c r="E148" s="252">
        <f t="shared" si="24"/>
        <v>0</v>
      </c>
      <c r="F148" s="151"/>
      <c r="G148" s="320" t="str">
        <f t="shared" si="22"/>
        <v xml:space="preserve"> </v>
      </c>
      <c r="H148" s="151"/>
      <c r="I148" s="320" t="str">
        <f t="shared" si="23"/>
        <v xml:space="preserve"> </v>
      </c>
      <c r="J148" s="151"/>
      <c r="K148" s="151"/>
      <c r="L148" s="253">
        <f t="shared" si="25"/>
        <v>0</v>
      </c>
      <c r="M148" s="321">
        <f t="shared" si="26"/>
        <v>0</v>
      </c>
      <c r="N148" s="322" t="e">
        <f t="shared" si="27"/>
        <v>#DIV/0!</v>
      </c>
      <c r="O148" s="323"/>
      <c r="P148" s="324" t="str">
        <f t="shared" si="28"/>
        <v xml:space="preserve"> </v>
      </c>
      <c r="Q148" s="174" t="str">
        <f t="shared" si="29"/>
        <v xml:space="preserve"> </v>
      </c>
      <c r="R148" s="50"/>
      <c r="S148" s="50"/>
      <c r="T148" s="50"/>
      <c r="U148" s="50"/>
      <c r="V148" s="50"/>
      <c r="W148" s="50"/>
    </row>
    <row r="149" spans="1:23" s="14" customFormat="1" ht="15.75" x14ac:dyDescent="0.25">
      <c r="A149" s="173"/>
      <c r="B149" s="171"/>
      <c r="C149" s="149"/>
      <c r="D149" s="150"/>
      <c r="E149" s="252">
        <f t="shared" si="24"/>
        <v>0</v>
      </c>
      <c r="F149" s="151"/>
      <c r="G149" s="320" t="str">
        <f t="shared" si="22"/>
        <v xml:space="preserve"> </v>
      </c>
      <c r="H149" s="151"/>
      <c r="I149" s="320" t="str">
        <f t="shared" si="23"/>
        <v xml:space="preserve"> </v>
      </c>
      <c r="J149" s="151"/>
      <c r="K149" s="151"/>
      <c r="L149" s="253">
        <f t="shared" si="25"/>
        <v>0</v>
      </c>
      <c r="M149" s="321">
        <f t="shared" si="26"/>
        <v>0</v>
      </c>
      <c r="N149" s="322" t="e">
        <f t="shared" si="27"/>
        <v>#DIV/0!</v>
      </c>
      <c r="O149" s="323"/>
      <c r="P149" s="324" t="str">
        <f t="shared" si="28"/>
        <v xml:space="preserve"> </v>
      </c>
      <c r="Q149" s="174" t="str">
        <f t="shared" si="29"/>
        <v xml:space="preserve"> </v>
      </c>
      <c r="R149" s="50"/>
      <c r="S149" s="50"/>
      <c r="T149" s="50"/>
      <c r="U149" s="50"/>
      <c r="V149" s="50"/>
      <c r="W149" s="50"/>
    </row>
    <row r="150" spans="1:23" s="14" customFormat="1" ht="15.75" x14ac:dyDescent="0.25">
      <c r="A150" s="173"/>
      <c r="B150" s="171"/>
      <c r="C150" s="149"/>
      <c r="D150" s="150"/>
      <c r="E150" s="252">
        <f t="shared" si="24"/>
        <v>0</v>
      </c>
      <c r="F150" s="151"/>
      <c r="G150" s="320" t="str">
        <f t="shared" si="22"/>
        <v xml:space="preserve"> </v>
      </c>
      <c r="H150" s="151"/>
      <c r="I150" s="320" t="str">
        <f t="shared" si="23"/>
        <v xml:space="preserve"> </v>
      </c>
      <c r="J150" s="151"/>
      <c r="K150" s="151"/>
      <c r="L150" s="253">
        <f t="shared" si="25"/>
        <v>0</v>
      </c>
      <c r="M150" s="321">
        <f t="shared" si="26"/>
        <v>0</v>
      </c>
      <c r="N150" s="322" t="e">
        <f t="shared" si="27"/>
        <v>#DIV/0!</v>
      </c>
      <c r="O150" s="323"/>
      <c r="P150" s="324" t="str">
        <f t="shared" si="28"/>
        <v xml:space="preserve"> </v>
      </c>
      <c r="Q150" s="174" t="str">
        <f t="shared" si="29"/>
        <v xml:space="preserve"> </v>
      </c>
      <c r="R150" s="50"/>
      <c r="S150" s="50"/>
      <c r="T150" s="50"/>
      <c r="U150" s="50"/>
      <c r="V150" s="50"/>
      <c r="W150" s="50"/>
    </row>
    <row r="151" spans="1:23" s="14" customFormat="1" ht="15.75" x14ac:dyDescent="0.25">
      <c r="A151" s="173"/>
      <c r="B151" s="171"/>
      <c r="C151" s="149"/>
      <c r="D151" s="150"/>
      <c r="E151" s="252">
        <f t="shared" si="24"/>
        <v>0</v>
      </c>
      <c r="F151" s="151"/>
      <c r="G151" s="320" t="str">
        <f t="shared" si="22"/>
        <v xml:space="preserve"> </v>
      </c>
      <c r="H151" s="151"/>
      <c r="I151" s="320" t="str">
        <f t="shared" si="23"/>
        <v xml:space="preserve"> </v>
      </c>
      <c r="J151" s="151"/>
      <c r="K151" s="151"/>
      <c r="L151" s="253">
        <f t="shared" si="25"/>
        <v>0</v>
      </c>
      <c r="M151" s="321">
        <f t="shared" si="26"/>
        <v>0</v>
      </c>
      <c r="N151" s="322" t="e">
        <f t="shared" si="27"/>
        <v>#DIV/0!</v>
      </c>
      <c r="O151" s="323"/>
      <c r="P151" s="324" t="str">
        <f t="shared" si="28"/>
        <v xml:space="preserve"> </v>
      </c>
      <c r="Q151" s="174" t="str">
        <f t="shared" si="29"/>
        <v xml:space="preserve"> </v>
      </c>
      <c r="R151" s="50"/>
      <c r="S151" s="50"/>
      <c r="T151" s="50"/>
      <c r="U151" s="50"/>
      <c r="V151" s="50"/>
      <c r="W151" s="50"/>
    </row>
    <row r="152" spans="1:23" s="14" customFormat="1" ht="15.75" x14ac:dyDescent="0.25">
      <c r="A152" s="173"/>
      <c r="B152" s="171"/>
      <c r="C152" s="149"/>
      <c r="D152" s="150"/>
      <c r="E152" s="252">
        <f t="shared" si="24"/>
        <v>0</v>
      </c>
      <c r="F152" s="151"/>
      <c r="G152" s="320" t="str">
        <f t="shared" si="22"/>
        <v xml:space="preserve"> </v>
      </c>
      <c r="H152" s="151"/>
      <c r="I152" s="320" t="str">
        <f t="shared" si="23"/>
        <v xml:space="preserve"> </v>
      </c>
      <c r="J152" s="151"/>
      <c r="K152" s="151"/>
      <c r="L152" s="253">
        <f t="shared" si="25"/>
        <v>0</v>
      </c>
      <c r="M152" s="321">
        <f t="shared" si="26"/>
        <v>0</v>
      </c>
      <c r="N152" s="322" t="e">
        <f t="shared" si="27"/>
        <v>#DIV/0!</v>
      </c>
      <c r="O152" s="323"/>
      <c r="P152" s="324" t="str">
        <f t="shared" si="28"/>
        <v xml:space="preserve"> </v>
      </c>
      <c r="Q152" s="174" t="str">
        <f t="shared" si="29"/>
        <v xml:space="preserve"> </v>
      </c>
      <c r="R152" s="50"/>
      <c r="S152" s="50"/>
      <c r="T152" s="50"/>
      <c r="U152" s="50"/>
      <c r="V152" s="50"/>
      <c r="W152" s="50"/>
    </row>
    <row r="153" spans="1:23" s="14" customFormat="1" ht="15.75" x14ac:dyDescent="0.25">
      <c r="A153" s="173"/>
      <c r="B153" s="171"/>
      <c r="C153" s="149"/>
      <c r="D153" s="150"/>
      <c r="E153" s="252">
        <f t="shared" si="24"/>
        <v>0</v>
      </c>
      <c r="F153" s="151"/>
      <c r="G153" s="320" t="str">
        <f t="shared" si="22"/>
        <v xml:space="preserve"> </v>
      </c>
      <c r="H153" s="151"/>
      <c r="I153" s="320" t="str">
        <f t="shared" si="23"/>
        <v xml:space="preserve"> </v>
      </c>
      <c r="J153" s="151"/>
      <c r="K153" s="151"/>
      <c r="L153" s="253">
        <f t="shared" si="25"/>
        <v>0</v>
      </c>
      <c r="M153" s="321">
        <f t="shared" si="26"/>
        <v>0</v>
      </c>
      <c r="N153" s="322" t="e">
        <f t="shared" si="27"/>
        <v>#DIV/0!</v>
      </c>
      <c r="O153" s="323"/>
      <c r="P153" s="324" t="str">
        <f t="shared" si="28"/>
        <v xml:space="preserve"> </v>
      </c>
      <c r="Q153" s="174" t="str">
        <f t="shared" si="29"/>
        <v xml:space="preserve"> </v>
      </c>
      <c r="R153" s="50"/>
      <c r="S153" s="50"/>
      <c r="T153" s="50"/>
      <c r="U153" s="50"/>
      <c r="V153" s="50"/>
      <c r="W153" s="50"/>
    </row>
    <row r="154" spans="1:23" s="14" customFormat="1" ht="15.75" x14ac:dyDescent="0.25">
      <c r="A154" s="173"/>
      <c r="B154" s="171"/>
      <c r="C154" s="149"/>
      <c r="D154" s="150"/>
      <c r="E154" s="252">
        <f t="shared" si="24"/>
        <v>0</v>
      </c>
      <c r="F154" s="151"/>
      <c r="G154" s="320" t="str">
        <f t="shared" si="22"/>
        <v xml:space="preserve"> </v>
      </c>
      <c r="H154" s="151"/>
      <c r="I154" s="320" t="str">
        <f t="shared" si="23"/>
        <v xml:space="preserve"> </v>
      </c>
      <c r="J154" s="151"/>
      <c r="K154" s="151"/>
      <c r="L154" s="253">
        <f t="shared" si="25"/>
        <v>0</v>
      </c>
      <c r="M154" s="321">
        <f t="shared" si="26"/>
        <v>0</v>
      </c>
      <c r="N154" s="322" t="e">
        <f t="shared" si="27"/>
        <v>#DIV/0!</v>
      </c>
      <c r="O154" s="323"/>
      <c r="P154" s="324" t="str">
        <f t="shared" si="28"/>
        <v xml:space="preserve"> </v>
      </c>
      <c r="Q154" s="174" t="str">
        <f t="shared" si="29"/>
        <v xml:space="preserve"> </v>
      </c>
      <c r="R154" s="50"/>
      <c r="S154" s="50"/>
      <c r="T154" s="50"/>
      <c r="U154" s="50"/>
      <c r="V154" s="50"/>
      <c r="W154" s="50"/>
    </row>
    <row r="155" spans="1:23" s="14" customFormat="1" ht="15.75" x14ac:dyDescent="0.25">
      <c r="A155" s="173"/>
      <c r="B155" s="171"/>
      <c r="C155" s="149"/>
      <c r="D155" s="150"/>
      <c r="E155" s="252">
        <f t="shared" si="24"/>
        <v>0</v>
      </c>
      <c r="F155" s="151"/>
      <c r="G155" s="320" t="str">
        <f t="shared" si="22"/>
        <v xml:space="preserve"> </v>
      </c>
      <c r="H155" s="151"/>
      <c r="I155" s="320" t="str">
        <f t="shared" si="23"/>
        <v xml:space="preserve"> </v>
      </c>
      <c r="J155" s="151"/>
      <c r="K155" s="151"/>
      <c r="L155" s="253">
        <f t="shared" si="25"/>
        <v>0</v>
      </c>
      <c r="M155" s="321">
        <f t="shared" si="26"/>
        <v>0</v>
      </c>
      <c r="N155" s="322" t="e">
        <f t="shared" si="27"/>
        <v>#DIV/0!</v>
      </c>
      <c r="O155" s="323"/>
      <c r="P155" s="324" t="str">
        <f t="shared" si="28"/>
        <v xml:space="preserve"> </v>
      </c>
      <c r="Q155" s="174" t="str">
        <f t="shared" si="29"/>
        <v xml:space="preserve"> </v>
      </c>
      <c r="R155" s="50"/>
      <c r="S155" s="50"/>
      <c r="T155" s="50"/>
      <c r="U155" s="50"/>
      <c r="V155" s="50"/>
      <c r="W155" s="50"/>
    </row>
    <row r="156" spans="1:23" s="14" customFormat="1" ht="15.75" x14ac:dyDescent="0.25">
      <c r="A156" s="173"/>
      <c r="B156" s="171"/>
      <c r="C156" s="149"/>
      <c r="D156" s="150"/>
      <c r="E156" s="252">
        <f t="shared" si="24"/>
        <v>0</v>
      </c>
      <c r="F156" s="151"/>
      <c r="G156" s="320" t="str">
        <f t="shared" si="22"/>
        <v xml:space="preserve"> </v>
      </c>
      <c r="H156" s="151"/>
      <c r="I156" s="320" t="str">
        <f t="shared" si="23"/>
        <v xml:space="preserve"> </v>
      </c>
      <c r="J156" s="151"/>
      <c r="K156" s="151"/>
      <c r="L156" s="253">
        <f t="shared" si="25"/>
        <v>0</v>
      </c>
      <c r="M156" s="321">
        <f t="shared" si="26"/>
        <v>0</v>
      </c>
      <c r="N156" s="322" t="e">
        <f t="shared" si="27"/>
        <v>#DIV/0!</v>
      </c>
      <c r="O156" s="323"/>
      <c r="P156" s="324" t="str">
        <f t="shared" si="28"/>
        <v xml:space="preserve"> </v>
      </c>
      <c r="Q156" s="174" t="str">
        <f t="shared" si="29"/>
        <v xml:space="preserve"> </v>
      </c>
      <c r="R156" s="50"/>
      <c r="S156" s="50"/>
      <c r="T156" s="50"/>
      <c r="U156" s="50"/>
      <c r="V156" s="50"/>
      <c r="W156" s="50"/>
    </row>
    <row r="157" spans="1:23" s="14" customFormat="1" ht="15.75" x14ac:dyDescent="0.25">
      <c r="A157" s="173"/>
      <c r="B157" s="171"/>
      <c r="C157" s="149"/>
      <c r="D157" s="150"/>
      <c r="E157" s="252">
        <f t="shared" si="24"/>
        <v>0</v>
      </c>
      <c r="F157" s="151"/>
      <c r="G157" s="320" t="str">
        <f t="shared" si="22"/>
        <v xml:space="preserve"> </v>
      </c>
      <c r="H157" s="151"/>
      <c r="I157" s="320" t="str">
        <f t="shared" si="23"/>
        <v xml:space="preserve"> </v>
      </c>
      <c r="J157" s="151"/>
      <c r="K157" s="151"/>
      <c r="L157" s="253">
        <f t="shared" si="25"/>
        <v>0</v>
      </c>
      <c r="M157" s="321">
        <f t="shared" si="26"/>
        <v>0</v>
      </c>
      <c r="N157" s="322" t="e">
        <f t="shared" si="27"/>
        <v>#DIV/0!</v>
      </c>
      <c r="O157" s="323"/>
      <c r="P157" s="324" t="str">
        <f t="shared" si="28"/>
        <v xml:space="preserve"> </v>
      </c>
      <c r="Q157" s="174" t="str">
        <f t="shared" si="29"/>
        <v xml:space="preserve"> </v>
      </c>
      <c r="R157" s="50"/>
      <c r="S157" s="50"/>
      <c r="T157" s="50"/>
      <c r="U157" s="50"/>
      <c r="V157" s="50"/>
      <c r="W157" s="50"/>
    </row>
    <row r="158" spans="1:23" s="14" customFormat="1" ht="15.75" x14ac:dyDescent="0.25">
      <c r="A158" s="173"/>
      <c r="B158" s="171"/>
      <c r="C158" s="149"/>
      <c r="D158" s="150"/>
      <c r="E158" s="252">
        <f t="shared" si="24"/>
        <v>0</v>
      </c>
      <c r="F158" s="151"/>
      <c r="G158" s="320" t="str">
        <f t="shared" si="22"/>
        <v xml:space="preserve"> </v>
      </c>
      <c r="H158" s="151"/>
      <c r="I158" s="320" t="str">
        <f t="shared" si="23"/>
        <v xml:space="preserve"> </v>
      </c>
      <c r="J158" s="151"/>
      <c r="K158" s="151"/>
      <c r="L158" s="253">
        <f t="shared" si="25"/>
        <v>0</v>
      </c>
      <c r="M158" s="321">
        <f t="shared" si="26"/>
        <v>0</v>
      </c>
      <c r="N158" s="322" t="e">
        <f t="shared" si="27"/>
        <v>#DIV/0!</v>
      </c>
      <c r="O158" s="323"/>
      <c r="P158" s="324" t="str">
        <f t="shared" si="28"/>
        <v xml:space="preserve"> </v>
      </c>
      <c r="Q158" s="174" t="str">
        <f t="shared" si="29"/>
        <v xml:space="preserve"> </v>
      </c>
      <c r="R158" s="50"/>
      <c r="S158" s="50"/>
      <c r="T158" s="50"/>
      <c r="U158" s="50"/>
      <c r="V158" s="50"/>
      <c r="W158" s="50"/>
    </row>
    <row r="159" spans="1:23" s="14" customFormat="1" ht="15.75" x14ac:dyDescent="0.25">
      <c r="A159" s="173"/>
      <c r="B159" s="171"/>
      <c r="C159" s="149"/>
      <c r="D159" s="150"/>
      <c r="E159" s="252">
        <f t="shared" si="24"/>
        <v>0</v>
      </c>
      <c r="F159" s="151"/>
      <c r="G159" s="320" t="str">
        <f t="shared" si="22"/>
        <v xml:space="preserve"> </v>
      </c>
      <c r="H159" s="151"/>
      <c r="I159" s="320" t="str">
        <f t="shared" si="23"/>
        <v xml:space="preserve"> </v>
      </c>
      <c r="J159" s="151"/>
      <c r="K159" s="151"/>
      <c r="L159" s="253">
        <f t="shared" si="25"/>
        <v>0</v>
      </c>
      <c r="M159" s="321">
        <f t="shared" si="26"/>
        <v>0</v>
      </c>
      <c r="N159" s="322" t="e">
        <f t="shared" si="27"/>
        <v>#DIV/0!</v>
      </c>
      <c r="O159" s="323"/>
      <c r="P159" s="324" t="str">
        <f t="shared" si="28"/>
        <v xml:space="preserve"> </v>
      </c>
      <c r="Q159" s="174" t="str">
        <f t="shared" si="29"/>
        <v xml:space="preserve"> </v>
      </c>
      <c r="R159" s="50"/>
      <c r="S159" s="50"/>
      <c r="T159" s="50"/>
      <c r="U159" s="50"/>
      <c r="V159" s="50"/>
      <c r="W159" s="50"/>
    </row>
    <row r="160" spans="1:23" s="14" customFormat="1" ht="15.75" x14ac:dyDescent="0.25">
      <c r="A160" s="173"/>
      <c r="B160" s="171"/>
      <c r="C160" s="149"/>
      <c r="D160" s="150"/>
      <c r="E160" s="252">
        <f t="shared" si="24"/>
        <v>0</v>
      </c>
      <c r="F160" s="151"/>
      <c r="G160" s="320" t="str">
        <f t="shared" si="22"/>
        <v xml:space="preserve"> </v>
      </c>
      <c r="H160" s="151"/>
      <c r="I160" s="320" t="str">
        <f t="shared" si="23"/>
        <v xml:space="preserve"> </v>
      </c>
      <c r="J160" s="151"/>
      <c r="K160" s="151"/>
      <c r="L160" s="253">
        <f t="shared" si="25"/>
        <v>0</v>
      </c>
      <c r="M160" s="321">
        <f t="shared" si="26"/>
        <v>0</v>
      </c>
      <c r="N160" s="322" t="e">
        <f t="shared" si="27"/>
        <v>#DIV/0!</v>
      </c>
      <c r="O160" s="323"/>
      <c r="P160" s="324" t="str">
        <f t="shared" si="28"/>
        <v xml:space="preserve"> </v>
      </c>
      <c r="Q160" s="174" t="str">
        <f t="shared" si="29"/>
        <v xml:space="preserve"> </v>
      </c>
      <c r="R160" s="50"/>
      <c r="S160" s="50"/>
      <c r="T160" s="50"/>
      <c r="U160" s="50"/>
      <c r="V160" s="50"/>
      <c r="W160" s="50"/>
    </row>
    <row r="161" spans="1:23" s="14" customFormat="1" ht="15.75" x14ac:dyDescent="0.25">
      <c r="A161" s="173"/>
      <c r="B161" s="171"/>
      <c r="C161" s="149"/>
      <c r="D161" s="150"/>
      <c r="E161" s="252">
        <f t="shared" si="24"/>
        <v>0</v>
      </c>
      <c r="F161" s="151"/>
      <c r="G161" s="320" t="str">
        <f t="shared" si="22"/>
        <v xml:space="preserve"> </v>
      </c>
      <c r="H161" s="151"/>
      <c r="I161" s="320" t="str">
        <f t="shared" si="23"/>
        <v xml:space="preserve"> </v>
      </c>
      <c r="J161" s="151"/>
      <c r="K161" s="151"/>
      <c r="L161" s="253">
        <f t="shared" si="25"/>
        <v>0</v>
      </c>
      <c r="M161" s="321">
        <f t="shared" si="26"/>
        <v>0</v>
      </c>
      <c r="N161" s="322" t="e">
        <f t="shared" si="27"/>
        <v>#DIV/0!</v>
      </c>
      <c r="O161" s="323"/>
      <c r="P161" s="324" t="str">
        <f t="shared" si="28"/>
        <v xml:space="preserve"> </v>
      </c>
      <c r="Q161" s="174" t="str">
        <f t="shared" si="29"/>
        <v xml:space="preserve"> </v>
      </c>
      <c r="R161" s="50"/>
      <c r="S161" s="50"/>
      <c r="T161" s="50"/>
      <c r="U161" s="50"/>
      <c r="V161" s="50"/>
      <c r="W161" s="50"/>
    </row>
    <row r="162" spans="1:23" s="14" customFormat="1" ht="15.75" x14ac:dyDescent="0.25">
      <c r="A162" s="173"/>
      <c r="B162" s="171"/>
      <c r="C162" s="149"/>
      <c r="D162" s="150"/>
      <c r="E162" s="252">
        <f t="shared" si="24"/>
        <v>0</v>
      </c>
      <c r="F162" s="151"/>
      <c r="G162" s="320" t="str">
        <f t="shared" si="22"/>
        <v xml:space="preserve"> </v>
      </c>
      <c r="H162" s="151"/>
      <c r="I162" s="320" t="str">
        <f t="shared" si="23"/>
        <v xml:space="preserve"> </v>
      </c>
      <c r="J162" s="151"/>
      <c r="K162" s="151"/>
      <c r="L162" s="253">
        <f t="shared" si="25"/>
        <v>0</v>
      </c>
      <c r="M162" s="321">
        <f t="shared" si="26"/>
        <v>0</v>
      </c>
      <c r="N162" s="322" t="e">
        <f t="shared" si="27"/>
        <v>#DIV/0!</v>
      </c>
      <c r="O162" s="323"/>
      <c r="P162" s="324" t="str">
        <f t="shared" si="28"/>
        <v xml:space="preserve"> </v>
      </c>
      <c r="Q162" s="174" t="str">
        <f t="shared" si="29"/>
        <v xml:space="preserve"> </v>
      </c>
      <c r="R162" s="50"/>
      <c r="S162" s="50"/>
      <c r="T162" s="50"/>
      <c r="U162" s="50"/>
      <c r="V162" s="50"/>
      <c r="W162" s="50"/>
    </row>
    <row r="163" spans="1:23" s="14" customFormat="1" ht="15.75" x14ac:dyDescent="0.25">
      <c r="A163" s="173"/>
      <c r="B163" s="171"/>
      <c r="C163" s="149"/>
      <c r="D163" s="150"/>
      <c r="E163" s="252">
        <f t="shared" si="24"/>
        <v>0</v>
      </c>
      <c r="F163" s="151"/>
      <c r="G163" s="320" t="str">
        <f t="shared" si="22"/>
        <v xml:space="preserve"> </v>
      </c>
      <c r="H163" s="151"/>
      <c r="I163" s="320" t="str">
        <f t="shared" si="23"/>
        <v xml:space="preserve"> </v>
      </c>
      <c r="J163" s="151"/>
      <c r="K163" s="151"/>
      <c r="L163" s="253">
        <f t="shared" si="25"/>
        <v>0</v>
      </c>
      <c r="M163" s="321">
        <f t="shared" si="26"/>
        <v>0</v>
      </c>
      <c r="N163" s="322" t="e">
        <f t="shared" si="27"/>
        <v>#DIV/0!</v>
      </c>
      <c r="O163" s="323"/>
      <c r="P163" s="324" t="str">
        <f t="shared" si="28"/>
        <v xml:space="preserve"> </v>
      </c>
      <c r="Q163" s="174" t="str">
        <f t="shared" si="29"/>
        <v xml:space="preserve"> </v>
      </c>
      <c r="R163" s="50"/>
      <c r="S163" s="50"/>
      <c r="T163" s="50"/>
      <c r="U163" s="50"/>
      <c r="V163" s="50"/>
      <c r="W163" s="50"/>
    </row>
    <row r="164" spans="1:23" s="14" customFormat="1" ht="15.75" x14ac:dyDescent="0.25">
      <c r="A164" s="173"/>
      <c r="B164" s="171"/>
      <c r="C164" s="149"/>
      <c r="D164" s="150"/>
      <c r="E164" s="252">
        <f t="shared" si="24"/>
        <v>0</v>
      </c>
      <c r="F164" s="151"/>
      <c r="G164" s="320" t="str">
        <f t="shared" si="22"/>
        <v xml:space="preserve"> </v>
      </c>
      <c r="H164" s="151"/>
      <c r="I164" s="320" t="str">
        <f t="shared" si="23"/>
        <v xml:space="preserve"> </v>
      </c>
      <c r="J164" s="151"/>
      <c r="K164" s="151"/>
      <c r="L164" s="253">
        <f t="shared" si="25"/>
        <v>0</v>
      </c>
      <c r="M164" s="321">
        <f t="shared" si="26"/>
        <v>0</v>
      </c>
      <c r="N164" s="322" t="e">
        <f t="shared" si="27"/>
        <v>#DIV/0!</v>
      </c>
      <c r="O164" s="323"/>
      <c r="P164" s="324" t="str">
        <f t="shared" si="28"/>
        <v xml:space="preserve"> </v>
      </c>
      <c r="Q164" s="174" t="str">
        <f t="shared" si="29"/>
        <v xml:space="preserve"> </v>
      </c>
      <c r="R164" s="50"/>
      <c r="S164" s="50"/>
      <c r="T164" s="50"/>
      <c r="U164" s="50"/>
      <c r="V164" s="50"/>
      <c r="W164" s="50"/>
    </row>
    <row r="165" spans="1:23" s="14" customFormat="1" ht="15.75" x14ac:dyDescent="0.25">
      <c r="A165" s="173"/>
      <c r="B165" s="171"/>
      <c r="C165" s="149"/>
      <c r="D165" s="150"/>
      <c r="E165" s="252">
        <f t="shared" si="24"/>
        <v>0</v>
      </c>
      <c r="F165" s="151"/>
      <c r="G165" s="320" t="str">
        <f t="shared" si="22"/>
        <v xml:space="preserve"> </v>
      </c>
      <c r="H165" s="151"/>
      <c r="I165" s="320" t="str">
        <f t="shared" si="23"/>
        <v xml:space="preserve"> </v>
      </c>
      <c r="J165" s="151"/>
      <c r="K165" s="151"/>
      <c r="L165" s="253">
        <f t="shared" si="25"/>
        <v>0</v>
      </c>
      <c r="M165" s="321">
        <f t="shared" si="26"/>
        <v>0</v>
      </c>
      <c r="N165" s="322" t="e">
        <f t="shared" si="27"/>
        <v>#DIV/0!</v>
      </c>
      <c r="O165" s="323"/>
      <c r="P165" s="324" t="str">
        <f t="shared" si="28"/>
        <v xml:space="preserve"> </v>
      </c>
      <c r="Q165" s="174" t="str">
        <f t="shared" si="29"/>
        <v xml:space="preserve"> </v>
      </c>
      <c r="R165" s="50"/>
      <c r="S165" s="50"/>
      <c r="T165" s="50"/>
      <c r="U165" s="50"/>
      <c r="V165" s="50"/>
      <c r="W165" s="50"/>
    </row>
    <row r="166" spans="1:23" s="14" customFormat="1" ht="15.75" x14ac:dyDescent="0.25">
      <c r="A166" s="173"/>
      <c r="B166" s="171"/>
      <c r="C166" s="149"/>
      <c r="D166" s="150"/>
      <c r="E166" s="252">
        <f t="shared" si="24"/>
        <v>0</v>
      </c>
      <c r="F166" s="151"/>
      <c r="G166" s="320" t="str">
        <f t="shared" si="22"/>
        <v xml:space="preserve"> </v>
      </c>
      <c r="H166" s="151"/>
      <c r="I166" s="320" t="str">
        <f t="shared" si="23"/>
        <v xml:space="preserve"> </v>
      </c>
      <c r="J166" s="151"/>
      <c r="K166" s="151"/>
      <c r="L166" s="253">
        <f t="shared" si="25"/>
        <v>0</v>
      </c>
      <c r="M166" s="321">
        <f t="shared" si="26"/>
        <v>0</v>
      </c>
      <c r="N166" s="322" t="e">
        <f t="shared" si="27"/>
        <v>#DIV/0!</v>
      </c>
      <c r="O166" s="323"/>
      <c r="P166" s="324" t="str">
        <f t="shared" si="28"/>
        <v xml:space="preserve"> </v>
      </c>
      <c r="Q166" s="174" t="str">
        <f t="shared" si="29"/>
        <v xml:space="preserve"> </v>
      </c>
      <c r="R166" s="50"/>
      <c r="S166" s="50"/>
      <c r="T166" s="50"/>
      <c r="U166" s="50"/>
      <c r="V166" s="50"/>
      <c r="W166" s="50"/>
    </row>
    <row r="167" spans="1:23" s="14" customFormat="1" ht="15.75" x14ac:dyDescent="0.25">
      <c r="A167" s="173"/>
      <c r="B167" s="171"/>
      <c r="C167" s="149"/>
      <c r="D167" s="150"/>
      <c r="E167" s="252">
        <f t="shared" si="24"/>
        <v>0</v>
      </c>
      <c r="F167" s="151"/>
      <c r="G167" s="320" t="str">
        <f t="shared" si="22"/>
        <v xml:space="preserve"> </v>
      </c>
      <c r="H167" s="151"/>
      <c r="I167" s="320" t="str">
        <f t="shared" si="23"/>
        <v xml:space="preserve"> </v>
      </c>
      <c r="J167" s="151"/>
      <c r="K167" s="151"/>
      <c r="L167" s="253">
        <f t="shared" si="25"/>
        <v>0</v>
      </c>
      <c r="M167" s="321">
        <f t="shared" si="26"/>
        <v>0</v>
      </c>
      <c r="N167" s="322" t="e">
        <f t="shared" si="27"/>
        <v>#DIV/0!</v>
      </c>
      <c r="O167" s="323"/>
      <c r="P167" s="324" t="str">
        <f t="shared" si="28"/>
        <v xml:space="preserve"> </v>
      </c>
      <c r="Q167" s="174" t="str">
        <f t="shared" si="29"/>
        <v xml:space="preserve"> </v>
      </c>
      <c r="R167" s="50"/>
      <c r="S167" s="50"/>
      <c r="T167" s="50"/>
      <c r="U167" s="50"/>
      <c r="V167" s="50"/>
      <c r="W167" s="50"/>
    </row>
    <row r="168" spans="1:23" s="14" customFormat="1" ht="15.75" x14ac:dyDescent="0.25">
      <c r="A168" s="173"/>
      <c r="B168" s="171"/>
      <c r="C168" s="149"/>
      <c r="D168" s="150"/>
      <c r="E168" s="252">
        <f t="shared" si="24"/>
        <v>0</v>
      </c>
      <c r="F168" s="151"/>
      <c r="G168" s="320" t="str">
        <f t="shared" si="22"/>
        <v xml:space="preserve"> </v>
      </c>
      <c r="H168" s="151"/>
      <c r="I168" s="320" t="str">
        <f t="shared" si="23"/>
        <v xml:space="preserve"> </v>
      </c>
      <c r="J168" s="151"/>
      <c r="K168" s="151"/>
      <c r="L168" s="253">
        <f t="shared" si="25"/>
        <v>0</v>
      </c>
      <c r="M168" s="321">
        <f t="shared" si="26"/>
        <v>0</v>
      </c>
      <c r="N168" s="322" t="e">
        <f t="shared" si="27"/>
        <v>#DIV/0!</v>
      </c>
      <c r="O168" s="323"/>
      <c r="P168" s="324" t="str">
        <f t="shared" si="28"/>
        <v xml:space="preserve"> </v>
      </c>
      <c r="Q168" s="174" t="str">
        <f t="shared" si="29"/>
        <v xml:space="preserve"> </v>
      </c>
      <c r="R168" s="50"/>
      <c r="S168" s="50"/>
      <c r="T168" s="50"/>
      <c r="U168" s="50"/>
      <c r="V168" s="50"/>
      <c r="W168" s="50"/>
    </row>
    <row r="169" spans="1:23" s="14" customFormat="1" ht="15.75" x14ac:dyDescent="0.25">
      <c r="A169" s="173"/>
      <c r="B169" s="171"/>
      <c r="C169" s="149"/>
      <c r="D169" s="150"/>
      <c r="E169" s="252">
        <f t="shared" si="24"/>
        <v>0</v>
      </c>
      <c r="F169" s="151"/>
      <c r="G169" s="320" t="str">
        <f t="shared" si="22"/>
        <v xml:space="preserve"> </v>
      </c>
      <c r="H169" s="151"/>
      <c r="I169" s="320" t="str">
        <f t="shared" si="23"/>
        <v xml:space="preserve"> </v>
      </c>
      <c r="J169" s="151"/>
      <c r="K169" s="151"/>
      <c r="L169" s="253">
        <f t="shared" si="25"/>
        <v>0</v>
      </c>
      <c r="M169" s="321">
        <f t="shared" si="26"/>
        <v>0</v>
      </c>
      <c r="N169" s="322" t="e">
        <f t="shared" si="27"/>
        <v>#DIV/0!</v>
      </c>
      <c r="O169" s="323"/>
      <c r="P169" s="324" t="str">
        <f t="shared" si="28"/>
        <v xml:space="preserve"> </v>
      </c>
      <c r="Q169" s="174" t="str">
        <f t="shared" si="29"/>
        <v xml:space="preserve"> </v>
      </c>
      <c r="R169" s="50"/>
      <c r="S169" s="50"/>
      <c r="T169" s="50"/>
      <c r="U169" s="50"/>
      <c r="V169" s="50"/>
      <c r="W169" s="50"/>
    </row>
    <row r="170" spans="1:23" s="14" customFormat="1" ht="15.75" x14ac:dyDescent="0.25">
      <c r="A170" s="173"/>
      <c r="B170" s="171"/>
      <c r="C170" s="149"/>
      <c r="D170" s="150"/>
      <c r="E170" s="252">
        <f t="shared" si="24"/>
        <v>0</v>
      </c>
      <c r="F170" s="151"/>
      <c r="G170" s="320" t="str">
        <f t="shared" si="22"/>
        <v xml:space="preserve"> </v>
      </c>
      <c r="H170" s="151"/>
      <c r="I170" s="320" t="str">
        <f t="shared" si="23"/>
        <v xml:space="preserve"> </v>
      </c>
      <c r="J170" s="151"/>
      <c r="K170" s="151"/>
      <c r="L170" s="253">
        <f t="shared" si="25"/>
        <v>0</v>
      </c>
      <c r="M170" s="321">
        <f t="shared" si="26"/>
        <v>0</v>
      </c>
      <c r="N170" s="322" t="e">
        <f t="shared" si="27"/>
        <v>#DIV/0!</v>
      </c>
      <c r="O170" s="323"/>
      <c r="P170" s="324" t="str">
        <f t="shared" si="28"/>
        <v xml:space="preserve"> </v>
      </c>
      <c r="Q170" s="174" t="str">
        <f t="shared" si="29"/>
        <v xml:space="preserve"> </v>
      </c>
      <c r="R170" s="50"/>
      <c r="S170" s="50"/>
      <c r="T170" s="50"/>
      <c r="U170" s="50"/>
      <c r="V170" s="50"/>
      <c r="W170" s="50"/>
    </row>
    <row r="171" spans="1:23" s="14" customFormat="1" ht="15.75" x14ac:dyDescent="0.25">
      <c r="A171" s="173"/>
      <c r="B171" s="171"/>
      <c r="C171" s="149"/>
      <c r="D171" s="150"/>
      <c r="E171" s="252">
        <f t="shared" si="24"/>
        <v>0</v>
      </c>
      <c r="F171" s="151"/>
      <c r="G171" s="320" t="str">
        <f t="shared" si="22"/>
        <v xml:space="preserve"> </v>
      </c>
      <c r="H171" s="151"/>
      <c r="I171" s="320" t="str">
        <f t="shared" si="23"/>
        <v xml:space="preserve"> </v>
      </c>
      <c r="J171" s="151"/>
      <c r="K171" s="151"/>
      <c r="L171" s="253">
        <f t="shared" si="25"/>
        <v>0</v>
      </c>
      <c r="M171" s="321">
        <f t="shared" si="26"/>
        <v>0</v>
      </c>
      <c r="N171" s="322" t="e">
        <f t="shared" si="27"/>
        <v>#DIV/0!</v>
      </c>
      <c r="O171" s="323"/>
      <c r="P171" s="324" t="str">
        <f t="shared" si="28"/>
        <v xml:space="preserve"> </v>
      </c>
      <c r="Q171" s="174" t="str">
        <f t="shared" si="29"/>
        <v xml:space="preserve"> </v>
      </c>
      <c r="R171" s="50"/>
      <c r="S171" s="50"/>
      <c r="T171" s="50"/>
      <c r="U171" s="50"/>
      <c r="V171" s="50"/>
      <c r="W171" s="50"/>
    </row>
    <row r="172" spans="1:23" s="14" customFormat="1" ht="15.75" x14ac:dyDescent="0.25">
      <c r="A172" s="173"/>
      <c r="B172" s="171"/>
      <c r="C172" s="149"/>
      <c r="D172" s="150"/>
      <c r="E172" s="252">
        <f t="shared" si="24"/>
        <v>0</v>
      </c>
      <c r="F172" s="151"/>
      <c r="G172" s="320" t="str">
        <f t="shared" si="22"/>
        <v xml:space="preserve"> </v>
      </c>
      <c r="H172" s="151"/>
      <c r="I172" s="320" t="str">
        <f t="shared" si="23"/>
        <v xml:space="preserve"> </v>
      </c>
      <c r="J172" s="151"/>
      <c r="K172" s="151"/>
      <c r="L172" s="253">
        <f t="shared" si="25"/>
        <v>0</v>
      </c>
      <c r="M172" s="321">
        <f t="shared" si="26"/>
        <v>0</v>
      </c>
      <c r="N172" s="322" t="e">
        <f t="shared" si="27"/>
        <v>#DIV/0!</v>
      </c>
      <c r="O172" s="323"/>
      <c r="P172" s="324" t="str">
        <f t="shared" si="28"/>
        <v xml:space="preserve"> </v>
      </c>
      <c r="Q172" s="174" t="str">
        <f t="shared" si="29"/>
        <v xml:space="preserve"> </v>
      </c>
      <c r="R172" s="50"/>
      <c r="S172" s="50"/>
      <c r="T172" s="50"/>
      <c r="U172" s="50"/>
      <c r="V172" s="50"/>
      <c r="W172" s="50"/>
    </row>
    <row r="173" spans="1:23" s="14" customFormat="1" ht="15.75" x14ac:dyDescent="0.25">
      <c r="A173" s="173"/>
      <c r="B173" s="171"/>
      <c r="C173" s="149"/>
      <c r="D173" s="150"/>
      <c r="E173" s="252">
        <f t="shared" si="24"/>
        <v>0</v>
      </c>
      <c r="F173" s="151"/>
      <c r="G173" s="320" t="str">
        <f t="shared" si="22"/>
        <v xml:space="preserve"> </v>
      </c>
      <c r="H173" s="151"/>
      <c r="I173" s="320" t="str">
        <f t="shared" si="23"/>
        <v xml:space="preserve"> </v>
      </c>
      <c r="J173" s="151"/>
      <c r="K173" s="151"/>
      <c r="L173" s="253">
        <f t="shared" si="25"/>
        <v>0</v>
      </c>
      <c r="M173" s="321">
        <f t="shared" si="26"/>
        <v>0</v>
      </c>
      <c r="N173" s="322" t="e">
        <f t="shared" si="27"/>
        <v>#DIV/0!</v>
      </c>
      <c r="O173" s="323"/>
      <c r="P173" s="324" t="str">
        <f t="shared" si="28"/>
        <v xml:space="preserve"> </v>
      </c>
      <c r="Q173" s="174" t="str">
        <f t="shared" si="29"/>
        <v xml:space="preserve"> </v>
      </c>
      <c r="R173" s="50"/>
      <c r="S173" s="50"/>
      <c r="T173" s="50"/>
      <c r="U173" s="50"/>
      <c r="V173" s="50"/>
      <c r="W173" s="50"/>
    </row>
    <row r="174" spans="1:23" s="14" customFormat="1" ht="15.75" x14ac:dyDescent="0.25">
      <c r="A174" s="173"/>
      <c r="B174" s="171"/>
      <c r="C174" s="149"/>
      <c r="D174" s="150"/>
      <c r="E174" s="252">
        <f t="shared" si="24"/>
        <v>0</v>
      </c>
      <c r="F174" s="151"/>
      <c r="G174" s="320" t="str">
        <f t="shared" si="22"/>
        <v xml:space="preserve"> </v>
      </c>
      <c r="H174" s="151"/>
      <c r="I174" s="320" t="str">
        <f t="shared" si="23"/>
        <v xml:space="preserve"> </v>
      </c>
      <c r="J174" s="151"/>
      <c r="K174" s="151"/>
      <c r="L174" s="253">
        <f t="shared" si="25"/>
        <v>0</v>
      </c>
      <c r="M174" s="321">
        <f t="shared" si="26"/>
        <v>0</v>
      </c>
      <c r="N174" s="322" t="e">
        <f t="shared" si="27"/>
        <v>#DIV/0!</v>
      </c>
      <c r="O174" s="323"/>
      <c r="P174" s="324" t="str">
        <f t="shared" si="28"/>
        <v xml:space="preserve"> </v>
      </c>
      <c r="Q174" s="174" t="str">
        <f t="shared" si="29"/>
        <v xml:space="preserve"> </v>
      </c>
      <c r="R174" s="50"/>
      <c r="S174" s="50"/>
      <c r="T174" s="50"/>
      <c r="U174" s="50"/>
      <c r="V174" s="50"/>
      <c r="W174" s="50"/>
    </row>
    <row r="175" spans="1:23" s="14" customFormat="1" ht="15.75" x14ac:dyDescent="0.25">
      <c r="A175" s="173"/>
      <c r="B175" s="171"/>
      <c r="C175" s="149"/>
      <c r="D175" s="150"/>
      <c r="E175" s="252">
        <f t="shared" si="24"/>
        <v>0</v>
      </c>
      <c r="F175" s="151"/>
      <c r="G175" s="320" t="str">
        <f t="shared" si="22"/>
        <v xml:space="preserve"> </v>
      </c>
      <c r="H175" s="151"/>
      <c r="I175" s="320" t="str">
        <f t="shared" si="23"/>
        <v xml:space="preserve"> </v>
      </c>
      <c r="J175" s="151"/>
      <c r="K175" s="151"/>
      <c r="L175" s="253">
        <f>F175+H175+J175+K175</f>
        <v>0</v>
      </c>
      <c r="M175" s="321">
        <f t="shared" si="26"/>
        <v>0</v>
      </c>
      <c r="N175" s="322" t="e">
        <f t="shared" si="27"/>
        <v>#DIV/0!</v>
      </c>
      <c r="O175" s="323"/>
      <c r="P175" s="324" t="str">
        <f t="shared" si="28"/>
        <v xml:space="preserve"> </v>
      </c>
      <c r="Q175" s="174" t="str">
        <f t="shared" si="29"/>
        <v xml:space="preserve"> </v>
      </c>
      <c r="R175" s="50"/>
      <c r="S175" s="50"/>
      <c r="T175" s="50"/>
      <c r="U175" s="50"/>
      <c r="V175" s="50"/>
      <c r="W175" s="50"/>
    </row>
    <row r="176" spans="1:23" s="14" customFormat="1" ht="15.75" x14ac:dyDescent="0.25">
      <c r="A176" s="173"/>
      <c r="B176" s="171"/>
      <c r="C176" s="149"/>
      <c r="D176" s="150"/>
      <c r="E176" s="252">
        <f t="shared" si="24"/>
        <v>0</v>
      </c>
      <c r="F176" s="151"/>
      <c r="G176" s="320" t="str">
        <f t="shared" si="22"/>
        <v xml:space="preserve"> </v>
      </c>
      <c r="H176" s="151"/>
      <c r="I176" s="320" t="str">
        <f t="shared" si="23"/>
        <v xml:space="preserve"> </v>
      </c>
      <c r="J176" s="151"/>
      <c r="K176" s="151"/>
      <c r="L176" s="253">
        <f>F176+H176+J176+K176</f>
        <v>0</v>
      </c>
      <c r="M176" s="321">
        <f t="shared" si="26"/>
        <v>0</v>
      </c>
      <c r="N176" s="322" t="e">
        <f t="shared" si="27"/>
        <v>#DIV/0!</v>
      </c>
      <c r="O176" s="323"/>
      <c r="P176" s="324" t="str">
        <f t="shared" si="28"/>
        <v xml:space="preserve"> </v>
      </c>
      <c r="Q176" s="174" t="str">
        <f t="shared" si="29"/>
        <v xml:space="preserve"> </v>
      </c>
      <c r="R176" s="50"/>
      <c r="S176" s="50"/>
      <c r="T176" s="50"/>
      <c r="U176" s="50"/>
      <c r="V176" s="50"/>
      <c r="W176" s="50"/>
    </row>
    <row r="177" spans="1:23" s="14" customFormat="1" ht="15.75" x14ac:dyDescent="0.25">
      <c r="A177" s="173"/>
      <c r="B177" s="171"/>
      <c r="C177" s="149"/>
      <c r="D177" s="150"/>
      <c r="E177" s="252">
        <f>C177*D177</f>
        <v>0</v>
      </c>
      <c r="F177" s="151"/>
      <c r="G177" s="320" t="str">
        <f t="shared" si="22"/>
        <v xml:space="preserve"> </v>
      </c>
      <c r="H177" s="151"/>
      <c r="I177" s="320" t="str">
        <f t="shared" si="23"/>
        <v xml:space="preserve"> </v>
      </c>
      <c r="J177" s="151"/>
      <c r="K177" s="151"/>
      <c r="L177" s="253">
        <f>F177+H177+J177+K177</f>
        <v>0</v>
      </c>
      <c r="M177" s="321">
        <f>C177*D177</f>
        <v>0</v>
      </c>
      <c r="N177" s="322" t="e">
        <f>L177/M177</f>
        <v>#DIV/0!</v>
      </c>
      <c r="O177" s="323"/>
      <c r="P177" s="324" t="str">
        <f t="shared" si="28"/>
        <v xml:space="preserve"> </v>
      </c>
      <c r="Q177" s="174" t="str">
        <f t="shared" si="29"/>
        <v xml:space="preserve"> </v>
      </c>
      <c r="R177" s="50"/>
      <c r="S177" s="50"/>
      <c r="T177" s="50"/>
      <c r="U177" s="50"/>
      <c r="V177" s="50"/>
      <c r="W177" s="50"/>
    </row>
    <row r="178" spans="1:23" s="14" customFormat="1" ht="15.75" x14ac:dyDescent="0.25">
      <c r="A178" s="173"/>
      <c r="B178" s="171"/>
      <c r="C178" s="149"/>
      <c r="D178" s="150"/>
      <c r="E178" s="252">
        <f t="shared" ref="E178:E207" si="30">C178*D178</f>
        <v>0</v>
      </c>
      <c r="F178" s="151"/>
      <c r="G178" s="320" t="str">
        <f t="shared" si="22"/>
        <v xml:space="preserve"> </v>
      </c>
      <c r="H178" s="151"/>
      <c r="I178" s="320" t="str">
        <f t="shared" si="23"/>
        <v xml:space="preserve"> </v>
      </c>
      <c r="J178" s="151"/>
      <c r="K178" s="151"/>
      <c r="L178" s="253">
        <f t="shared" ref="L178:L207" si="31">F178+H178+J178+K178</f>
        <v>0</v>
      </c>
      <c r="M178" s="321">
        <f t="shared" ref="M178:M207" si="32">C178*D178</f>
        <v>0</v>
      </c>
      <c r="N178" s="322" t="e">
        <f t="shared" ref="N178:N207" si="33">L178/M178</f>
        <v>#DIV/0!</v>
      </c>
      <c r="O178" s="323"/>
      <c r="P178" s="324" t="str">
        <f t="shared" ref="P178:P207" si="34">IF(C178=0," ",L178/E178)</f>
        <v xml:space="preserve"> </v>
      </c>
      <c r="Q178" s="174" t="str">
        <f t="shared" ref="Q178:Q207" si="35">IF(L178&gt;E178+1,"ERROR"," ")</f>
        <v xml:space="preserve"> </v>
      </c>
      <c r="R178" s="50"/>
      <c r="S178" s="50"/>
      <c r="T178" s="50"/>
      <c r="U178" s="50"/>
      <c r="V178" s="50"/>
      <c r="W178" s="50"/>
    </row>
    <row r="179" spans="1:23" s="14" customFormat="1" ht="15.75" x14ac:dyDescent="0.25">
      <c r="A179" s="173"/>
      <c r="B179" s="171"/>
      <c r="C179" s="149"/>
      <c r="D179" s="150"/>
      <c r="E179" s="252">
        <f t="shared" si="30"/>
        <v>0</v>
      </c>
      <c r="F179" s="151"/>
      <c r="G179" s="320" t="str">
        <f t="shared" si="22"/>
        <v xml:space="preserve"> </v>
      </c>
      <c r="H179" s="151"/>
      <c r="I179" s="320" t="str">
        <f t="shared" si="23"/>
        <v xml:space="preserve"> </v>
      </c>
      <c r="J179" s="151"/>
      <c r="K179" s="151"/>
      <c r="L179" s="253">
        <f t="shared" si="31"/>
        <v>0</v>
      </c>
      <c r="M179" s="321">
        <f t="shared" si="32"/>
        <v>0</v>
      </c>
      <c r="N179" s="322" t="e">
        <f t="shared" si="33"/>
        <v>#DIV/0!</v>
      </c>
      <c r="O179" s="323"/>
      <c r="P179" s="324" t="str">
        <f t="shared" si="34"/>
        <v xml:space="preserve"> </v>
      </c>
      <c r="Q179" s="174" t="str">
        <f t="shared" si="35"/>
        <v xml:space="preserve"> </v>
      </c>
      <c r="R179" s="50"/>
      <c r="S179" s="50"/>
      <c r="T179" s="50"/>
      <c r="U179" s="50"/>
      <c r="V179" s="50"/>
      <c r="W179" s="50"/>
    </row>
    <row r="180" spans="1:23" s="14" customFormat="1" ht="15.75" x14ac:dyDescent="0.25">
      <c r="A180" s="173"/>
      <c r="B180" s="171"/>
      <c r="C180" s="149"/>
      <c r="D180" s="150"/>
      <c r="E180" s="252">
        <f t="shared" si="30"/>
        <v>0</v>
      </c>
      <c r="F180" s="151"/>
      <c r="G180" s="320" t="str">
        <f t="shared" si="22"/>
        <v xml:space="preserve"> </v>
      </c>
      <c r="H180" s="151"/>
      <c r="I180" s="320" t="str">
        <f t="shared" si="23"/>
        <v xml:space="preserve"> </v>
      </c>
      <c r="J180" s="151"/>
      <c r="K180" s="151"/>
      <c r="L180" s="253">
        <f t="shared" si="31"/>
        <v>0</v>
      </c>
      <c r="M180" s="321">
        <f t="shared" si="32"/>
        <v>0</v>
      </c>
      <c r="N180" s="322" t="e">
        <f t="shared" si="33"/>
        <v>#DIV/0!</v>
      </c>
      <c r="O180" s="323"/>
      <c r="P180" s="324" t="str">
        <f t="shared" si="34"/>
        <v xml:space="preserve"> </v>
      </c>
      <c r="Q180" s="174" t="str">
        <f t="shared" si="35"/>
        <v xml:space="preserve"> </v>
      </c>
      <c r="R180" s="50"/>
      <c r="S180" s="50"/>
      <c r="T180" s="50"/>
      <c r="U180" s="50"/>
      <c r="V180" s="50"/>
      <c r="W180" s="50"/>
    </row>
    <row r="181" spans="1:23" s="14" customFormat="1" ht="15.75" x14ac:dyDescent="0.25">
      <c r="A181" s="173"/>
      <c r="B181" s="171"/>
      <c r="C181" s="149"/>
      <c r="D181" s="150"/>
      <c r="E181" s="252">
        <f t="shared" si="30"/>
        <v>0</v>
      </c>
      <c r="F181" s="151"/>
      <c r="G181" s="320" t="str">
        <f t="shared" si="22"/>
        <v xml:space="preserve"> </v>
      </c>
      <c r="H181" s="151"/>
      <c r="I181" s="320" t="str">
        <f t="shared" si="23"/>
        <v xml:space="preserve"> </v>
      </c>
      <c r="J181" s="151"/>
      <c r="K181" s="151"/>
      <c r="L181" s="253">
        <f t="shared" si="31"/>
        <v>0</v>
      </c>
      <c r="M181" s="321">
        <f t="shared" si="32"/>
        <v>0</v>
      </c>
      <c r="N181" s="322" t="e">
        <f t="shared" si="33"/>
        <v>#DIV/0!</v>
      </c>
      <c r="O181" s="323"/>
      <c r="P181" s="324" t="str">
        <f t="shared" si="34"/>
        <v xml:space="preserve"> </v>
      </c>
      <c r="Q181" s="174" t="str">
        <f t="shared" si="35"/>
        <v xml:space="preserve"> </v>
      </c>
      <c r="R181" s="50"/>
      <c r="S181" s="50"/>
      <c r="T181" s="50"/>
      <c r="U181" s="50"/>
      <c r="V181" s="50"/>
      <c r="W181" s="50"/>
    </row>
    <row r="182" spans="1:23" s="14" customFormat="1" ht="15.75" x14ac:dyDescent="0.25">
      <c r="A182" s="173"/>
      <c r="B182" s="171"/>
      <c r="C182" s="149"/>
      <c r="D182" s="150"/>
      <c r="E182" s="252">
        <f t="shared" si="30"/>
        <v>0</v>
      </c>
      <c r="F182" s="151"/>
      <c r="G182" s="320" t="str">
        <f t="shared" si="22"/>
        <v xml:space="preserve"> </v>
      </c>
      <c r="H182" s="151"/>
      <c r="I182" s="320" t="str">
        <f t="shared" si="23"/>
        <v xml:space="preserve"> </v>
      </c>
      <c r="J182" s="151"/>
      <c r="K182" s="151"/>
      <c r="L182" s="253">
        <f t="shared" si="31"/>
        <v>0</v>
      </c>
      <c r="M182" s="321">
        <f t="shared" si="32"/>
        <v>0</v>
      </c>
      <c r="N182" s="322" t="e">
        <f t="shared" si="33"/>
        <v>#DIV/0!</v>
      </c>
      <c r="O182" s="323"/>
      <c r="P182" s="324" t="str">
        <f t="shared" si="34"/>
        <v xml:space="preserve"> </v>
      </c>
      <c r="Q182" s="174" t="str">
        <f t="shared" si="35"/>
        <v xml:space="preserve"> </v>
      </c>
      <c r="R182" s="50"/>
      <c r="S182" s="50"/>
      <c r="T182" s="50"/>
      <c r="U182" s="50"/>
      <c r="V182" s="50"/>
      <c r="W182" s="50"/>
    </row>
    <row r="183" spans="1:23" s="14" customFormat="1" ht="15.75" x14ac:dyDescent="0.25">
      <c r="A183" s="173"/>
      <c r="B183" s="171"/>
      <c r="C183" s="149"/>
      <c r="D183" s="150"/>
      <c r="E183" s="252">
        <f t="shared" si="30"/>
        <v>0</v>
      </c>
      <c r="F183" s="151"/>
      <c r="G183" s="320" t="str">
        <f t="shared" si="22"/>
        <v xml:space="preserve"> </v>
      </c>
      <c r="H183" s="151"/>
      <c r="I183" s="320" t="str">
        <f t="shared" si="23"/>
        <v xml:space="preserve"> </v>
      </c>
      <c r="J183" s="151"/>
      <c r="K183" s="151"/>
      <c r="L183" s="253">
        <f t="shared" si="31"/>
        <v>0</v>
      </c>
      <c r="M183" s="321">
        <f t="shared" si="32"/>
        <v>0</v>
      </c>
      <c r="N183" s="322" t="e">
        <f t="shared" si="33"/>
        <v>#DIV/0!</v>
      </c>
      <c r="O183" s="323"/>
      <c r="P183" s="324" t="str">
        <f t="shared" si="34"/>
        <v xml:space="preserve"> </v>
      </c>
      <c r="Q183" s="174" t="str">
        <f t="shared" si="35"/>
        <v xml:space="preserve"> </v>
      </c>
      <c r="R183" s="50"/>
      <c r="S183" s="50"/>
      <c r="T183" s="50"/>
      <c r="U183" s="50"/>
      <c r="V183" s="50"/>
      <c r="W183" s="50"/>
    </row>
    <row r="184" spans="1:23" s="14" customFormat="1" ht="15.75" x14ac:dyDescent="0.25">
      <c r="A184" s="173"/>
      <c r="B184" s="171"/>
      <c r="C184" s="149"/>
      <c r="D184" s="150"/>
      <c r="E184" s="252">
        <f t="shared" si="30"/>
        <v>0</v>
      </c>
      <c r="F184" s="151"/>
      <c r="G184" s="320" t="str">
        <f t="shared" si="22"/>
        <v xml:space="preserve"> </v>
      </c>
      <c r="H184" s="151"/>
      <c r="I184" s="320" t="str">
        <f t="shared" si="23"/>
        <v xml:space="preserve"> </v>
      </c>
      <c r="J184" s="151"/>
      <c r="K184" s="151"/>
      <c r="L184" s="253">
        <f t="shared" si="31"/>
        <v>0</v>
      </c>
      <c r="M184" s="321">
        <f t="shared" si="32"/>
        <v>0</v>
      </c>
      <c r="N184" s="322" t="e">
        <f t="shared" si="33"/>
        <v>#DIV/0!</v>
      </c>
      <c r="O184" s="323"/>
      <c r="P184" s="324" t="str">
        <f t="shared" si="34"/>
        <v xml:space="preserve"> </v>
      </c>
      <c r="Q184" s="174" t="str">
        <f t="shared" si="35"/>
        <v xml:space="preserve"> </v>
      </c>
      <c r="R184" s="50"/>
      <c r="S184" s="50"/>
      <c r="T184" s="50"/>
      <c r="U184" s="50"/>
      <c r="V184" s="50"/>
      <c r="W184" s="50"/>
    </row>
    <row r="185" spans="1:23" s="14" customFormat="1" ht="15.75" x14ac:dyDescent="0.25">
      <c r="A185" s="173"/>
      <c r="B185" s="171"/>
      <c r="C185" s="149"/>
      <c r="D185" s="150"/>
      <c r="E185" s="252">
        <f t="shared" si="30"/>
        <v>0</v>
      </c>
      <c r="F185" s="151"/>
      <c r="G185" s="320" t="str">
        <f t="shared" si="22"/>
        <v xml:space="preserve"> </v>
      </c>
      <c r="H185" s="151"/>
      <c r="I185" s="320" t="str">
        <f t="shared" si="23"/>
        <v xml:space="preserve"> </v>
      </c>
      <c r="J185" s="151"/>
      <c r="K185" s="151"/>
      <c r="L185" s="253">
        <f t="shared" si="31"/>
        <v>0</v>
      </c>
      <c r="M185" s="321">
        <f t="shared" si="32"/>
        <v>0</v>
      </c>
      <c r="N185" s="322" t="e">
        <f t="shared" si="33"/>
        <v>#DIV/0!</v>
      </c>
      <c r="O185" s="323"/>
      <c r="P185" s="324" t="str">
        <f t="shared" si="34"/>
        <v xml:space="preserve"> </v>
      </c>
      <c r="Q185" s="174" t="str">
        <f t="shared" si="35"/>
        <v xml:space="preserve"> </v>
      </c>
      <c r="R185" s="50"/>
      <c r="S185" s="50"/>
      <c r="T185" s="50"/>
      <c r="U185" s="50"/>
      <c r="V185" s="50"/>
      <c r="W185" s="50"/>
    </row>
    <row r="186" spans="1:23" s="14" customFormat="1" ht="15.75" x14ac:dyDescent="0.25">
      <c r="A186" s="173"/>
      <c r="B186" s="171"/>
      <c r="C186" s="149"/>
      <c r="D186" s="150"/>
      <c r="E186" s="252">
        <f t="shared" si="30"/>
        <v>0</v>
      </c>
      <c r="F186" s="151"/>
      <c r="G186" s="320" t="str">
        <f t="shared" si="22"/>
        <v xml:space="preserve"> </v>
      </c>
      <c r="H186" s="151"/>
      <c r="I186" s="320" t="str">
        <f t="shared" si="23"/>
        <v xml:space="preserve"> </v>
      </c>
      <c r="J186" s="151"/>
      <c r="K186" s="151"/>
      <c r="L186" s="253">
        <f t="shared" si="31"/>
        <v>0</v>
      </c>
      <c r="M186" s="321">
        <f t="shared" si="32"/>
        <v>0</v>
      </c>
      <c r="N186" s="322" t="e">
        <f t="shared" si="33"/>
        <v>#DIV/0!</v>
      </c>
      <c r="O186" s="323"/>
      <c r="P186" s="324" t="str">
        <f t="shared" si="34"/>
        <v xml:space="preserve"> </v>
      </c>
      <c r="Q186" s="174" t="str">
        <f t="shared" si="35"/>
        <v xml:space="preserve"> </v>
      </c>
      <c r="R186" s="50"/>
      <c r="S186" s="50"/>
      <c r="T186" s="50"/>
      <c r="U186" s="50"/>
      <c r="V186" s="50"/>
      <c r="W186" s="50"/>
    </row>
    <row r="187" spans="1:23" s="14" customFormat="1" ht="15.75" x14ac:dyDescent="0.25">
      <c r="A187" s="173"/>
      <c r="B187" s="171"/>
      <c r="C187" s="149"/>
      <c r="D187" s="150"/>
      <c r="E187" s="252">
        <f t="shared" si="30"/>
        <v>0</v>
      </c>
      <c r="F187" s="151"/>
      <c r="G187" s="320" t="str">
        <f t="shared" si="22"/>
        <v xml:space="preserve"> </v>
      </c>
      <c r="H187" s="151"/>
      <c r="I187" s="320" t="str">
        <f t="shared" si="23"/>
        <v xml:space="preserve"> </v>
      </c>
      <c r="J187" s="151"/>
      <c r="K187" s="151"/>
      <c r="L187" s="253">
        <f t="shared" si="31"/>
        <v>0</v>
      </c>
      <c r="M187" s="321">
        <f t="shared" si="32"/>
        <v>0</v>
      </c>
      <c r="N187" s="322" t="e">
        <f t="shared" si="33"/>
        <v>#DIV/0!</v>
      </c>
      <c r="O187" s="323"/>
      <c r="P187" s="324" t="str">
        <f t="shared" si="34"/>
        <v xml:space="preserve"> </v>
      </c>
      <c r="Q187" s="174" t="str">
        <f t="shared" si="35"/>
        <v xml:space="preserve"> </v>
      </c>
      <c r="R187" s="50"/>
      <c r="S187" s="50"/>
      <c r="T187" s="50"/>
      <c r="U187" s="50"/>
      <c r="V187" s="50"/>
      <c r="W187" s="50"/>
    </row>
    <row r="188" spans="1:23" s="14" customFormat="1" ht="15.75" x14ac:dyDescent="0.25">
      <c r="A188" s="173"/>
      <c r="B188" s="171"/>
      <c r="C188" s="149"/>
      <c r="D188" s="150"/>
      <c r="E188" s="252">
        <f t="shared" si="30"/>
        <v>0</v>
      </c>
      <c r="F188" s="151"/>
      <c r="G188" s="320" t="str">
        <f t="shared" si="22"/>
        <v xml:space="preserve"> </v>
      </c>
      <c r="H188" s="151"/>
      <c r="I188" s="320" t="str">
        <f t="shared" si="23"/>
        <v xml:space="preserve"> </v>
      </c>
      <c r="J188" s="151"/>
      <c r="K188" s="151"/>
      <c r="L188" s="253">
        <f t="shared" si="31"/>
        <v>0</v>
      </c>
      <c r="M188" s="321">
        <f t="shared" si="32"/>
        <v>0</v>
      </c>
      <c r="N188" s="322" t="e">
        <f t="shared" si="33"/>
        <v>#DIV/0!</v>
      </c>
      <c r="O188" s="323"/>
      <c r="P188" s="324" t="str">
        <f t="shared" si="34"/>
        <v xml:space="preserve"> </v>
      </c>
      <c r="Q188" s="174" t="str">
        <f t="shared" si="35"/>
        <v xml:space="preserve"> </v>
      </c>
      <c r="R188" s="50"/>
      <c r="S188" s="50"/>
      <c r="T188" s="50"/>
      <c r="U188" s="50"/>
      <c r="V188" s="50"/>
      <c r="W188" s="50"/>
    </row>
    <row r="189" spans="1:23" s="14" customFormat="1" ht="15.75" x14ac:dyDescent="0.25">
      <c r="A189" s="173"/>
      <c r="B189" s="171"/>
      <c r="C189" s="149"/>
      <c r="D189" s="150"/>
      <c r="E189" s="252">
        <f t="shared" si="30"/>
        <v>0</v>
      </c>
      <c r="F189" s="151"/>
      <c r="G189" s="320" t="str">
        <f t="shared" si="22"/>
        <v xml:space="preserve"> </v>
      </c>
      <c r="H189" s="151"/>
      <c r="I189" s="320" t="str">
        <f t="shared" si="23"/>
        <v xml:space="preserve"> </v>
      </c>
      <c r="J189" s="151"/>
      <c r="K189" s="151"/>
      <c r="L189" s="253">
        <f t="shared" si="31"/>
        <v>0</v>
      </c>
      <c r="M189" s="321">
        <f t="shared" si="32"/>
        <v>0</v>
      </c>
      <c r="N189" s="322" t="e">
        <f t="shared" si="33"/>
        <v>#DIV/0!</v>
      </c>
      <c r="O189" s="323"/>
      <c r="P189" s="324" t="str">
        <f t="shared" si="34"/>
        <v xml:space="preserve"> </v>
      </c>
      <c r="Q189" s="174" t="str">
        <f t="shared" si="35"/>
        <v xml:space="preserve"> </v>
      </c>
      <c r="R189" s="50"/>
      <c r="S189" s="50"/>
      <c r="T189" s="50"/>
      <c r="U189" s="50"/>
      <c r="V189" s="50"/>
      <c r="W189" s="50"/>
    </row>
    <row r="190" spans="1:23" s="14" customFormat="1" ht="15.75" x14ac:dyDescent="0.25">
      <c r="A190" s="173"/>
      <c r="B190" s="171"/>
      <c r="C190" s="149"/>
      <c r="D190" s="150"/>
      <c r="E190" s="252">
        <f t="shared" si="30"/>
        <v>0</v>
      </c>
      <c r="F190" s="151"/>
      <c r="G190" s="320" t="str">
        <f t="shared" si="22"/>
        <v xml:space="preserve"> </v>
      </c>
      <c r="H190" s="151"/>
      <c r="I190" s="320" t="str">
        <f t="shared" si="23"/>
        <v xml:space="preserve"> </v>
      </c>
      <c r="J190" s="151"/>
      <c r="K190" s="151"/>
      <c r="L190" s="253">
        <f t="shared" si="31"/>
        <v>0</v>
      </c>
      <c r="M190" s="321">
        <f t="shared" si="32"/>
        <v>0</v>
      </c>
      <c r="N190" s="322" t="e">
        <f t="shared" si="33"/>
        <v>#DIV/0!</v>
      </c>
      <c r="O190" s="323"/>
      <c r="P190" s="324" t="str">
        <f t="shared" si="34"/>
        <v xml:space="preserve"> </v>
      </c>
      <c r="Q190" s="174" t="str">
        <f t="shared" si="35"/>
        <v xml:space="preserve"> </v>
      </c>
      <c r="R190" s="50"/>
      <c r="S190" s="50"/>
      <c r="T190" s="50"/>
      <c r="U190" s="50"/>
      <c r="V190" s="50"/>
      <c r="W190" s="50"/>
    </row>
    <row r="191" spans="1:23" s="14" customFormat="1" ht="15.75" x14ac:dyDescent="0.25">
      <c r="A191" s="173"/>
      <c r="B191" s="171"/>
      <c r="C191" s="149"/>
      <c r="D191" s="150"/>
      <c r="E191" s="252">
        <f t="shared" si="30"/>
        <v>0</v>
      </c>
      <c r="F191" s="151"/>
      <c r="G191" s="320" t="str">
        <f t="shared" si="22"/>
        <v xml:space="preserve"> </v>
      </c>
      <c r="H191" s="151"/>
      <c r="I191" s="320" t="str">
        <f t="shared" si="23"/>
        <v xml:space="preserve"> </v>
      </c>
      <c r="J191" s="151"/>
      <c r="K191" s="151"/>
      <c r="L191" s="253">
        <f t="shared" si="31"/>
        <v>0</v>
      </c>
      <c r="M191" s="321">
        <f t="shared" si="32"/>
        <v>0</v>
      </c>
      <c r="N191" s="322" t="e">
        <f t="shared" si="33"/>
        <v>#DIV/0!</v>
      </c>
      <c r="O191" s="323"/>
      <c r="P191" s="324" t="str">
        <f t="shared" si="34"/>
        <v xml:space="preserve"> </v>
      </c>
      <c r="Q191" s="174" t="str">
        <f t="shared" si="35"/>
        <v xml:space="preserve"> </v>
      </c>
      <c r="R191" s="50"/>
      <c r="S191" s="50"/>
      <c r="T191" s="50"/>
      <c r="U191" s="50"/>
      <c r="V191" s="50"/>
      <c r="W191" s="50"/>
    </row>
    <row r="192" spans="1:23" s="14" customFormat="1" ht="15.75" x14ac:dyDescent="0.25">
      <c r="A192" s="173"/>
      <c r="B192" s="171"/>
      <c r="C192" s="149"/>
      <c r="D192" s="150"/>
      <c r="E192" s="252">
        <f t="shared" si="30"/>
        <v>0</v>
      </c>
      <c r="F192" s="151"/>
      <c r="G192" s="320" t="str">
        <f t="shared" si="22"/>
        <v xml:space="preserve"> </v>
      </c>
      <c r="H192" s="151"/>
      <c r="I192" s="320" t="str">
        <f t="shared" si="23"/>
        <v xml:space="preserve"> </v>
      </c>
      <c r="J192" s="151"/>
      <c r="K192" s="151"/>
      <c r="L192" s="253">
        <f t="shared" si="31"/>
        <v>0</v>
      </c>
      <c r="M192" s="321">
        <f t="shared" si="32"/>
        <v>0</v>
      </c>
      <c r="N192" s="322" t="e">
        <f t="shared" si="33"/>
        <v>#DIV/0!</v>
      </c>
      <c r="O192" s="323"/>
      <c r="P192" s="324" t="str">
        <f t="shared" si="34"/>
        <v xml:space="preserve"> </v>
      </c>
      <c r="Q192" s="174" t="str">
        <f t="shared" si="35"/>
        <v xml:space="preserve"> </v>
      </c>
      <c r="R192" s="50"/>
      <c r="S192" s="50"/>
      <c r="T192" s="50"/>
      <c r="U192" s="50"/>
      <c r="V192" s="50"/>
      <c r="W192" s="50"/>
    </row>
    <row r="193" spans="1:23" s="14" customFormat="1" ht="15.75" x14ac:dyDescent="0.25">
      <c r="A193" s="173"/>
      <c r="B193" s="171"/>
      <c r="C193" s="149"/>
      <c r="D193" s="150"/>
      <c r="E193" s="252">
        <f t="shared" si="30"/>
        <v>0</v>
      </c>
      <c r="F193" s="151"/>
      <c r="G193" s="320" t="str">
        <f t="shared" si="22"/>
        <v xml:space="preserve"> </v>
      </c>
      <c r="H193" s="151"/>
      <c r="I193" s="320" t="str">
        <f t="shared" si="23"/>
        <v xml:space="preserve"> </v>
      </c>
      <c r="J193" s="151"/>
      <c r="K193" s="151"/>
      <c r="L193" s="253">
        <f t="shared" si="31"/>
        <v>0</v>
      </c>
      <c r="M193" s="321">
        <f t="shared" si="32"/>
        <v>0</v>
      </c>
      <c r="N193" s="322" t="e">
        <f t="shared" si="33"/>
        <v>#DIV/0!</v>
      </c>
      <c r="O193" s="323"/>
      <c r="P193" s="324" t="str">
        <f t="shared" si="34"/>
        <v xml:space="preserve"> </v>
      </c>
      <c r="Q193" s="174" t="str">
        <f t="shared" si="35"/>
        <v xml:space="preserve"> </v>
      </c>
      <c r="R193" s="50"/>
      <c r="S193" s="50"/>
      <c r="T193" s="50"/>
      <c r="U193" s="50"/>
      <c r="V193" s="50"/>
      <c r="W193" s="50"/>
    </row>
    <row r="194" spans="1:23" s="14" customFormat="1" ht="15.75" x14ac:dyDescent="0.25">
      <c r="A194" s="173"/>
      <c r="B194" s="171"/>
      <c r="C194" s="149"/>
      <c r="D194" s="150"/>
      <c r="E194" s="252">
        <f t="shared" si="30"/>
        <v>0</v>
      </c>
      <c r="F194" s="151"/>
      <c r="G194" s="320" t="str">
        <f t="shared" si="22"/>
        <v xml:space="preserve"> </v>
      </c>
      <c r="H194" s="151"/>
      <c r="I194" s="320" t="str">
        <f t="shared" si="23"/>
        <v xml:space="preserve"> </v>
      </c>
      <c r="J194" s="151"/>
      <c r="K194" s="151"/>
      <c r="L194" s="253">
        <f t="shared" si="31"/>
        <v>0</v>
      </c>
      <c r="M194" s="321">
        <f t="shared" si="32"/>
        <v>0</v>
      </c>
      <c r="N194" s="322" t="e">
        <f t="shared" si="33"/>
        <v>#DIV/0!</v>
      </c>
      <c r="O194" s="323"/>
      <c r="P194" s="324" t="str">
        <f t="shared" si="34"/>
        <v xml:space="preserve"> </v>
      </c>
      <c r="Q194" s="174" t="str">
        <f t="shared" si="35"/>
        <v xml:space="preserve"> </v>
      </c>
      <c r="R194" s="50"/>
      <c r="S194" s="50"/>
      <c r="T194" s="50"/>
      <c r="U194" s="50"/>
      <c r="V194" s="50"/>
      <c r="W194" s="50"/>
    </row>
    <row r="195" spans="1:23" s="14" customFormat="1" ht="15.75" x14ac:dyDescent="0.25">
      <c r="A195" s="173"/>
      <c r="B195" s="171"/>
      <c r="C195" s="149"/>
      <c r="D195" s="150"/>
      <c r="E195" s="252">
        <f t="shared" si="30"/>
        <v>0</v>
      </c>
      <c r="F195" s="151"/>
      <c r="G195" s="320" t="str">
        <f t="shared" si="22"/>
        <v xml:space="preserve"> </v>
      </c>
      <c r="H195" s="151"/>
      <c r="I195" s="320" t="str">
        <f t="shared" si="23"/>
        <v xml:space="preserve"> </v>
      </c>
      <c r="J195" s="151"/>
      <c r="K195" s="151"/>
      <c r="L195" s="253">
        <f t="shared" si="31"/>
        <v>0</v>
      </c>
      <c r="M195" s="321">
        <f t="shared" si="32"/>
        <v>0</v>
      </c>
      <c r="N195" s="322" t="e">
        <f t="shared" si="33"/>
        <v>#DIV/0!</v>
      </c>
      <c r="O195" s="323"/>
      <c r="P195" s="324" t="str">
        <f t="shared" si="34"/>
        <v xml:space="preserve"> </v>
      </c>
      <c r="Q195" s="174" t="str">
        <f t="shared" si="35"/>
        <v xml:space="preserve"> </v>
      </c>
      <c r="R195" s="50"/>
      <c r="S195" s="50"/>
      <c r="T195" s="50"/>
      <c r="U195" s="50"/>
      <c r="V195" s="50"/>
      <c r="W195" s="50"/>
    </row>
    <row r="196" spans="1:23" s="14" customFormat="1" ht="15.75" x14ac:dyDescent="0.25">
      <c r="A196" s="173"/>
      <c r="B196" s="171"/>
      <c r="C196" s="149"/>
      <c r="D196" s="150"/>
      <c r="E196" s="252">
        <f t="shared" si="30"/>
        <v>0</v>
      </c>
      <c r="F196" s="151"/>
      <c r="G196" s="320" t="str">
        <f t="shared" si="22"/>
        <v xml:space="preserve"> </v>
      </c>
      <c r="H196" s="151"/>
      <c r="I196" s="320" t="str">
        <f t="shared" si="23"/>
        <v xml:space="preserve"> </v>
      </c>
      <c r="J196" s="151"/>
      <c r="K196" s="151"/>
      <c r="L196" s="253">
        <f t="shared" si="31"/>
        <v>0</v>
      </c>
      <c r="M196" s="321">
        <f t="shared" si="32"/>
        <v>0</v>
      </c>
      <c r="N196" s="322" t="e">
        <f t="shared" si="33"/>
        <v>#DIV/0!</v>
      </c>
      <c r="O196" s="323"/>
      <c r="P196" s="324" t="str">
        <f t="shared" si="34"/>
        <v xml:space="preserve"> </v>
      </c>
      <c r="Q196" s="174" t="str">
        <f t="shared" si="35"/>
        <v xml:space="preserve"> </v>
      </c>
      <c r="R196" s="50"/>
      <c r="S196" s="50"/>
      <c r="T196" s="50"/>
      <c r="U196" s="50"/>
      <c r="V196" s="50"/>
      <c r="W196" s="50"/>
    </row>
    <row r="197" spans="1:23" s="14" customFormat="1" ht="15.75" x14ac:dyDescent="0.25">
      <c r="A197" s="173"/>
      <c r="B197" s="171"/>
      <c r="C197" s="149"/>
      <c r="D197" s="150"/>
      <c r="E197" s="252">
        <f t="shared" si="30"/>
        <v>0</v>
      </c>
      <c r="F197" s="151"/>
      <c r="G197" s="320" t="str">
        <f t="shared" si="22"/>
        <v xml:space="preserve"> </v>
      </c>
      <c r="H197" s="151"/>
      <c r="I197" s="320" t="str">
        <f t="shared" si="23"/>
        <v xml:space="preserve"> </v>
      </c>
      <c r="J197" s="151"/>
      <c r="K197" s="151"/>
      <c r="L197" s="253">
        <f t="shared" si="31"/>
        <v>0</v>
      </c>
      <c r="M197" s="321">
        <f t="shared" si="32"/>
        <v>0</v>
      </c>
      <c r="N197" s="322" t="e">
        <f t="shared" si="33"/>
        <v>#DIV/0!</v>
      </c>
      <c r="O197" s="323"/>
      <c r="P197" s="324" t="str">
        <f t="shared" si="34"/>
        <v xml:space="preserve"> </v>
      </c>
      <c r="Q197" s="174" t="str">
        <f t="shared" si="35"/>
        <v xml:space="preserve"> </v>
      </c>
      <c r="R197" s="50"/>
      <c r="S197" s="50"/>
      <c r="T197" s="50"/>
      <c r="U197" s="50"/>
      <c r="V197" s="50"/>
      <c r="W197" s="50"/>
    </row>
    <row r="198" spans="1:23" s="14" customFormat="1" ht="15.75" x14ac:dyDescent="0.25">
      <c r="A198" s="173"/>
      <c r="B198" s="171"/>
      <c r="C198" s="149"/>
      <c r="D198" s="150"/>
      <c r="E198" s="252">
        <f t="shared" si="30"/>
        <v>0</v>
      </c>
      <c r="F198" s="151"/>
      <c r="G198" s="320" t="str">
        <f t="shared" si="22"/>
        <v xml:space="preserve"> </v>
      </c>
      <c r="H198" s="151"/>
      <c r="I198" s="320" t="str">
        <f t="shared" si="23"/>
        <v xml:space="preserve"> </v>
      </c>
      <c r="J198" s="151"/>
      <c r="K198" s="151"/>
      <c r="L198" s="253">
        <f t="shared" si="31"/>
        <v>0</v>
      </c>
      <c r="M198" s="321">
        <f t="shared" si="32"/>
        <v>0</v>
      </c>
      <c r="N198" s="322" t="e">
        <f t="shared" si="33"/>
        <v>#DIV/0!</v>
      </c>
      <c r="O198" s="323"/>
      <c r="P198" s="324" t="str">
        <f t="shared" si="34"/>
        <v xml:space="preserve"> </v>
      </c>
      <c r="Q198" s="174" t="str">
        <f t="shared" si="35"/>
        <v xml:space="preserve"> </v>
      </c>
      <c r="R198" s="50"/>
      <c r="S198" s="50"/>
      <c r="T198" s="50"/>
      <c r="U198" s="50"/>
      <c r="V198" s="50"/>
      <c r="W198" s="50"/>
    </row>
    <row r="199" spans="1:23" s="14" customFormat="1" ht="15.75" x14ac:dyDescent="0.25">
      <c r="A199" s="173"/>
      <c r="B199" s="171"/>
      <c r="C199" s="149"/>
      <c r="D199" s="150"/>
      <c r="E199" s="252">
        <f t="shared" si="30"/>
        <v>0</v>
      </c>
      <c r="F199" s="151"/>
      <c r="G199" s="320" t="str">
        <f t="shared" si="22"/>
        <v xml:space="preserve"> </v>
      </c>
      <c r="H199" s="151"/>
      <c r="I199" s="320" t="str">
        <f t="shared" si="23"/>
        <v xml:space="preserve"> </v>
      </c>
      <c r="J199" s="151"/>
      <c r="K199" s="151"/>
      <c r="L199" s="253">
        <f t="shared" si="31"/>
        <v>0</v>
      </c>
      <c r="M199" s="321">
        <f t="shared" si="32"/>
        <v>0</v>
      </c>
      <c r="N199" s="322" t="e">
        <f t="shared" si="33"/>
        <v>#DIV/0!</v>
      </c>
      <c r="O199" s="323"/>
      <c r="P199" s="324" t="str">
        <f t="shared" si="34"/>
        <v xml:space="preserve"> </v>
      </c>
      <c r="Q199" s="174" t="str">
        <f t="shared" si="35"/>
        <v xml:space="preserve"> </v>
      </c>
      <c r="R199" s="50"/>
      <c r="S199" s="50"/>
      <c r="T199" s="50"/>
      <c r="U199" s="50"/>
      <c r="V199" s="50"/>
      <c r="W199" s="50"/>
    </row>
    <row r="200" spans="1:23" s="14" customFormat="1" ht="15.75" x14ac:dyDescent="0.25">
      <c r="A200" s="173"/>
      <c r="B200" s="171"/>
      <c r="C200" s="149"/>
      <c r="D200" s="150"/>
      <c r="E200" s="252">
        <f t="shared" si="30"/>
        <v>0</v>
      </c>
      <c r="F200" s="151"/>
      <c r="G200" s="320" t="str">
        <f t="shared" si="22"/>
        <v xml:space="preserve"> </v>
      </c>
      <c r="H200" s="151"/>
      <c r="I200" s="320" t="str">
        <f t="shared" si="23"/>
        <v xml:space="preserve"> </v>
      </c>
      <c r="J200" s="151"/>
      <c r="K200" s="151"/>
      <c r="L200" s="253">
        <f t="shared" si="31"/>
        <v>0</v>
      </c>
      <c r="M200" s="321">
        <f t="shared" si="32"/>
        <v>0</v>
      </c>
      <c r="N200" s="322" t="e">
        <f t="shared" si="33"/>
        <v>#DIV/0!</v>
      </c>
      <c r="O200" s="323"/>
      <c r="P200" s="324" t="str">
        <f t="shared" si="34"/>
        <v xml:space="preserve"> </v>
      </c>
      <c r="Q200" s="174" t="str">
        <f t="shared" si="35"/>
        <v xml:space="preserve"> </v>
      </c>
      <c r="R200" s="50"/>
      <c r="S200" s="50"/>
      <c r="T200" s="50"/>
      <c r="U200" s="50"/>
      <c r="V200" s="50"/>
      <c r="W200" s="50"/>
    </row>
    <row r="201" spans="1:23" s="14" customFormat="1" ht="15.75" x14ac:dyDescent="0.25">
      <c r="A201" s="173"/>
      <c r="B201" s="171"/>
      <c r="C201" s="149"/>
      <c r="D201" s="150"/>
      <c r="E201" s="252">
        <f t="shared" si="30"/>
        <v>0</v>
      </c>
      <c r="F201" s="151"/>
      <c r="G201" s="320" t="str">
        <f t="shared" si="22"/>
        <v xml:space="preserve"> </v>
      </c>
      <c r="H201" s="151"/>
      <c r="I201" s="320" t="str">
        <f t="shared" si="23"/>
        <v xml:space="preserve"> </v>
      </c>
      <c r="J201" s="151"/>
      <c r="K201" s="151"/>
      <c r="L201" s="253">
        <f t="shared" si="31"/>
        <v>0</v>
      </c>
      <c r="M201" s="321">
        <f t="shared" si="32"/>
        <v>0</v>
      </c>
      <c r="N201" s="322" t="e">
        <f t="shared" si="33"/>
        <v>#DIV/0!</v>
      </c>
      <c r="O201" s="323"/>
      <c r="P201" s="324" t="str">
        <f t="shared" si="34"/>
        <v xml:space="preserve"> </v>
      </c>
      <c r="Q201" s="174" t="str">
        <f t="shared" si="35"/>
        <v xml:space="preserve"> </v>
      </c>
      <c r="R201" s="50"/>
      <c r="S201" s="50"/>
      <c r="T201" s="50"/>
      <c r="U201" s="50"/>
      <c r="V201" s="50"/>
      <c r="W201" s="50"/>
    </row>
    <row r="202" spans="1:23" s="14" customFormat="1" ht="15.75" x14ac:dyDescent="0.25">
      <c r="A202" s="173"/>
      <c r="B202" s="171"/>
      <c r="C202" s="149"/>
      <c r="D202" s="150"/>
      <c r="E202" s="252">
        <f t="shared" si="30"/>
        <v>0</v>
      </c>
      <c r="F202" s="151"/>
      <c r="G202" s="320" t="str">
        <f t="shared" si="22"/>
        <v xml:space="preserve"> </v>
      </c>
      <c r="H202" s="151"/>
      <c r="I202" s="320" t="str">
        <f t="shared" si="23"/>
        <v xml:space="preserve"> </v>
      </c>
      <c r="J202" s="151"/>
      <c r="K202" s="151"/>
      <c r="L202" s="253">
        <f t="shared" si="31"/>
        <v>0</v>
      </c>
      <c r="M202" s="321">
        <f t="shared" si="32"/>
        <v>0</v>
      </c>
      <c r="N202" s="322" t="e">
        <f t="shared" si="33"/>
        <v>#DIV/0!</v>
      </c>
      <c r="O202" s="323"/>
      <c r="P202" s="324" t="str">
        <f t="shared" si="34"/>
        <v xml:space="preserve"> </v>
      </c>
      <c r="Q202" s="174" t="str">
        <f t="shared" si="35"/>
        <v xml:space="preserve"> </v>
      </c>
      <c r="R202" s="50"/>
      <c r="S202" s="50"/>
      <c r="T202" s="50"/>
      <c r="U202" s="50"/>
      <c r="V202" s="50"/>
      <c r="W202" s="50"/>
    </row>
    <row r="203" spans="1:23" s="14" customFormat="1" ht="15.75" x14ac:dyDescent="0.25">
      <c r="A203" s="173"/>
      <c r="B203" s="171"/>
      <c r="C203" s="149"/>
      <c r="D203" s="150"/>
      <c r="E203" s="252">
        <f t="shared" si="30"/>
        <v>0</v>
      </c>
      <c r="F203" s="151"/>
      <c r="G203" s="320" t="str">
        <f t="shared" si="22"/>
        <v xml:space="preserve"> </v>
      </c>
      <c r="H203" s="151"/>
      <c r="I203" s="320" t="str">
        <f t="shared" si="23"/>
        <v xml:space="preserve"> </v>
      </c>
      <c r="J203" s="151"/>
      <c r="K203" s="151"/>
      <c r="L203" s="253">
        <f t="shared" si="31"/>
        <v>0</v>
      </c>
      <c r="M203" s="321">
        <f t="shared" si="32"/>
        <v>0</v>
      </c>
      <c r="N203" s="322" t="e">
        <f t="shared" si="33"/>
        <v>#DIV/0!</v>
      </c>
      <c r="O203" s="323"/>
      <c r="P203" s="324" t="str">
        <f t="shared" si="34"/>
        <v xml:space="preserve"> </v>
      </c>
      <c r="Q203" s="174" t="str">
        <f t="shared" si="35"/>
        <v xml:space="preserve"> </v>
      </c>
      <c r="R203" s="50"/>
      <c r="S203" s="50"/>
      <c r="T203" s="50"/>
      <c r="U203" s="50"/>
      <c r="V203" s="50"/>
      <c r="W203" s="50"/>
    </row>
    <row r="204" spans="1:23" s="14" customFormat="1" ht="15.75" x14ac:dyDescent="0.25">
      <c r="A204" s="173"/>
      <c r="B204" s="171"/>
      <c r="C204" s="149"/>
      <c r="D204" s="150"/>
      <c r="E204" s="252">
        <f t="shared" si="30"/>
        <v>0</v>
      </c>
      <c r="F204" s="151"/>
      <c r="G204" s="320" t="str">
        <f t="shared" si="22"/>
        <v xml:space="preserve"> </v>
      </c>
      <c r="H204" s="151"/>
      <c r="I204" s="320" t="str">
        <f t="shared" si="23"/>
        <v xml:space="preserve"> </v>
      </c>
      <c r="J204" s="151"/>
      <c r="K204" s="151"/>
      <c r="L204" s="253">
        <f t="shared" si="31"/>
        <v>0</v>
      </c>
      <c r="M204" s="321">
        <f t="shared" si="32"/>
        <v>0</v>
      </c>
      <c r="N204" s="322" t="e">
        <f t="shared" si="33"/>
        <v>#DIV/0!</v>
      </c>
      <c r="O204" s="323"/>
      <c r="P204" s="324" t="str">
        <f t="shared" si="34"/>
        <v xml:space="preserve"> </v>
      </c>
      <c r="Q204" s="174" t="str">
        <f t="shared" si="35"/>
        <v xml:space="preserve"> </v>
      </c>
      <c r="R204" s="50"/>
      <c r="S204" s="50"/>
      <c r="T204" s="50"/>
      <c r="U204" s="50"/>
      <c r="V204" s="50"/>
      <c r="W204" s="50"/>
    </row>
    <row r="205" spans="1:23" s="14" customFormat="1" ht="15.75" x14ac:dyDescent="0.25">
      <c r="A205" s="173"/>
      <c r="B205" s="171"/>
      <c r="C205" s="149"/>
      <c r="D205" s="150"/>
      <c r="E205" s="252">
        <f t="shared" si="30"/>
        <v>0</v>
      </c>
      <c r="F205" s="151"/>
      <c r="G205" s="320" t="str">
        <f t="shared" si="22"/>
        <v xml:space="preserve"> </v>
      </c>
      <c r="H205" s="151"/>
      <c r="I205" s="320" t="str">
        <f t="shared" si="23"/>
        <v xml:space="preserve"> </v>
      </c>
      <c r="J205" s="151"/>
      <c r="K205" s="151"/>
      <c r="L205" s="253">
        <f t="shared" si="31"/>
        <v>0</v>
      </c>
      <c r="M205" s="321">
        <f t="shared" si="32"/>
        <v>0</v>
      </c>
      <c r="N205" s="322" t="e">
        <f t="shared" si="33"/>
        <v>#DIV/0!</v>
      </c>
      <c r="O205" s="323"/>
      <c r="P205" s="324" t="str">
        <f t="shared" si="34"/>
        <v xml:space="preserve"> </v>
      </c>
      <c r="Q205" s="174" t="str">
        <f t="shared" si="35"/>
        <v xml:space="preserve"> </v>
      </c>
      <c r="R205" s="50"/>
      <c r="S205" s="50"/>
      <c r="T205" s="50"/>
      <c r="U205" s="50"/>
      <c r="V205" s="50"/>
      <c r="W205" s="50"/>
    </row>
    <row r="206" spans="1:23" s="14" customFormat="1" ht="15.75" x14ac:dyDescent="0.25">
      <c r="A206" s="173"/>
      <c r="B206" s="171"/>
      <c r="C206" s="149"/>
      <c r="D206" s="150"/>
      <c r="E206" s="252">
        <f t="shared" si="30"/>
        <v>0</v>
      </c>
      <c r="F206" s="151"/>
      <c r="G206" s="320" t="str">
        <f>IFERROR(IF(F206&gt;0,F206/D206," "),0)</f>
        <v xml:space="preserve"> </v>
      </c>
      <c r="H206" s="151"/>
      <c r="I206" s="320" t="str">
        <f>IFERROR(IF(H206=0," ",H206/D206),0)</f>
        <v xml:space="preserve"> </v>
      </c>
      <c r="J206" s="151"/>
      <c r="K206" s="151"/>
      <c r="L206" s="253">
        <f t="shared" si="31"/>
        <v>0</v>
      </c>
      <c r="M206" s="321">
        <f t="shared" si="32"/>
        <v>0</v>
      </c>
      <c r="N206" s="322" t="e">
        <f t="shared" si="33"/>
        <v>#DIV/0!</v>
      </c>
      <c r="O206" s="323"/>
      <c r="P206" s="324" t="str">
        <f t="shared" si="34"/>
        <v xml:space="preserve"> </v>
      </c>
      <c r="Q206" s="174" t="str">
        <f t="shared" si="35"/>
        <v xml:space="preserve"> </v>
      </c>
      <c r="R206" s="50"/>
      <c r="S206" s="50"/>
      <c r="T206" s="50"/>
      <c r="U206" s="50"/>
      <c r="V206" s="50"/>
      <c r="W206" s="50"/>
    </row>
    <row r="207" spans="1:23" s="14" customFormat="1" ht="15.75" x14ac:dyDescent="0.25">
      <c r="A207" s="173"/>
      <c r="B207" s="170"/>
      <c r="C207" s="149"/>
      <c r="D207" s="150"/>
      <c r="E207" s="252">
        <f t="shared" si="30"/>
        <v>0</v>
      </c>
      <c r="F207" s="151"/>
      <c r="G207" s="320" t="str">
        <f>IFERROR(IF(F207&gt;0,F207/D207," "),0)</f>
        <v xml:space="preserve"> </v>
      </c>
      <c r="H207" s="151"/>
      <c r="I207" s="320" t="str">
        <f>IFERROR(IF(H207=0," ",H207/D207),0)</f>
        <v xml:space="preserve"> </v>
      </c>
      <c r="J207" s="151"/>
      <c r="K207" s="151"/>
      <c r="L207" s="253">
        <f t="shared" si="31"/>
        <v>0</v>
      </c>
      <c r="M207" s="321">
        <f t="shared" si="32"/>
        <v>0</v>
      </c>
      <c r="N207" s="322" t="e">
        <f t="shared" si="33"/>
        <v>#DIV/0!</v>
      </c>
      <c r="O207" s="323"/>
      <c r="P207" s="324" t="str">
        <f t="shared" si="34"/>
        <v xml:space="preserve"> </v>
      </c>
      <c r="Q207" s="174" t="str">
        <f t="shared" si="35"/>
        <v xml:space="preserve"> </v>
      </c>
      <c r="R207" s="50"/>
      <c r="S207" s="50"/>
      <c r="T207" s="50"/>
      <c r="U207" s="50"/>
      <c r="V207" s="50"/>
      <c r="W207" s="50"/>
    </row>
    <row r="208" spans="1:23" s="65" customFormat="1" ht="29.25" customHeight="1" x14ac:dyDescent="0.3">
      <c r="A208" s="460" t="s">
        <v>198</v>
      </c>
      <c r="B208" s="461"/>
      <c r="C208" s="461"/>
      <c r="D208" s="461"/>
      <c r="E208" s="462"/>
      <c r="F208" s="152"/>
      <c r="G208" s="153"/>
      <c r="H208" s="152"/>
      <c r="I208" s="153"/>
      <c r="J208" s="152"/>
      <c r="K208" s="152"/>
      <c r="L208" s="256">
        <f>SUM(F208:K208)</f>
        <v>0</v>
      </c>
      <c r="M208" s="175">
        <f>C208*D208</f>
        <v>0</v>
      </c>
      <c r="N208" s="176" t="e">
        <f>L208/M208</f>
        <v>#DIV/0!</v>
      </c>
      <c r="O208" s="328"/>
      <c r="P208" s="329"/>
      <c r="Q208" s="177"/>
      <c r="R208" s="64"/>
      <c r="S208" s="64"/>
      <c r="T208" s="64"/>
      <c r="U208" s="64"/>
      <c r="V208" s="64"/>
      <c r="W208" s="64"/>
    </row>
    <row r="209" spans="1:23" s="65" customFormat="1" ht="30" customHeight="1" thickBot="1" x14ac:dyDescent="0.35">
      <c r="A209" s="178"/>
      <c r="B209" s="448" t="s">
        <v>199</v>
      </c>
      <c r="C209" s="449"/>
      <c r="D209" s="449"/>
      <c r="E209" s="450"/>
      <c r="F209" s="254">
        <f>SUM(F13:F208)</f>
        <v>0</v>
      </c>
      <c r="G209" s="154"/>
      <c r="H209" s="254">
        <f>SUM(H13:H208)</f>
        <v>0</v>
      </c>
      <c r="I209" s="154"/>
      <c r="J209" s="254">
        <f>SUM(J13:J208)</f>
        <v>0</v>
      </c>
      <c r="K209" s="254">
        <f>SUM(K13:K208)</f>
        <v>0</v>
      </c>
      <c r="L209" s="255">
        <f>SUM(F209:K209)</f>
        <v>0</v>
      </c>
      <c r="M209" s="175"/>
      <c r="N209" s="176"/>
      <c r="O209" s="155"/>
      <c r="P209" s="163"/>
      <c r="Q209" s="177"/>
      <c r="R209" s="64"/>
      <c r="S209" s="64"/>
      <c r="T209" s="64"/>
      <c r="U209" s="64"/>
      <c r="V209" s="64"/>
      <c r="W209" s="64"/>
    </row>
    <row r="210" spans="1:23" customFormat="1" ht="12.75" x14ac:dyDescent="0.2">
      <c r="A210" s="128"/>
      <c r="B210" s="128"/>
      <c r="C210" s="128"/>
      <c r="D210" s="128"/>
      <c r="E210" s="128"/>
      <c r="F210" s="128"/>
      <c r="G210" s="128"/>
      <c r="H210" s="128"/>
      <c r="I210" s="128"/>
      <c r="J210" s="128"/>
      <c r="K210" s="128"/>
      <c r="L210" s="128"/>
      <c r="M210" s="128"/>
      <c r="N210" s="128"/>
      <c r="O210" s="128"/>
      <c r="P210" s="128"/>
      <c r="Q210" s="128"/>
      <c r="R210" s="32"/>
      <c r="S210" s="32"/>
      <c r="T210" s="32"/>
      <c r="U210" s="32"/>
      <c r="V210" s="32"/>
      <c r="W210" s="32"/>
    </row>
    <row r="211" spans="1:23" customFormat="1" ht="12.75" x14ac:dyDescent="0.2">
      <c r="A211" s="128"/>
      <c r="B211" s="128"/>
      <c r="C211" s="128"/>
      <c r="D211" s="128"/>
      <c r="E211" s="128"/>
      <c r="F211" s="128"/>
      <c r="G211" s="128"/>
      <c r="H211" s="128"/>
      <c r="I211" s="128"/>
      <c r="J211" s="128"/>
      <c r="K211" s="128"/>
      <c r="L211" s="128"/>
      <c r="M211" s="128"/>
      <c r="N211" s="128"/>
      <c r="O211" s="128"/>
      <c r="P211" s="128"/>
      <c r="Q211" s="128"/>
      <c r="R211" s="32"/>
      <c r="S211" s="32"/>
      <c r="T211" s="32"/>
      <c r="U211" s="32"/>
      <c r="V211" s="32"/>
      <c r="W211" s="32"/>
    </row>
    <row r="212" spans="1:23" customFormat="1" ht="12.75" x14ac:dyDescent="0.2">
      <c r="A212" s="128"/>
      <c r="B212" s="128"/>
      <c r="C212" s="128"/>
      <c r="D212" s="128"/>
      <c r="E212" s="128"/>
      <c r="F212" s="128"/>
      <c r="G212" s="128"/>
      <c r="H212" s="128"/>
      <c r="I212" s="128"/>
      <c r="J212" s="128"/>
      <c r="K212" s="128"/>
      <c r="L212" s="128"/>
      <c r="M212" s="128"/>
      <c r="N212" s="128"/>
      <c r="O212" s="128"/>
      <c r="P212" s="128"/>
      <c r="Q212" s="128"/>
      <c r="R212" s="32"/>
      <c r="S212" s="32"/>
      <c r="T212" s="32"/>
      <c r="U212" s="32"/>
      <c r="V212" s="32"/>
      <c r="W212" s="32"/>
    </row>
    <row r="214" spans="1:23" x14ac:dyDescent="0.25">
      <c r="B214" s="148"/>
    </row>
  </sheetData>
  <sheetProtection algorithmName="SHA-512" hashValue="PlVAMBCLdTDc5bVdwauU969SDDbqecXtYso/5XfwuEtpSi/GiUaLeDCe3bTw4qEsepcMdAYlLK75E9ZY635zeA==" saltValue="oG0EbOTeUq0794R6tLiYCA==" spinCount="100000" sheet="1" formatColumns="0" formatRows="0" sort="0"/>
  <protectedRanges>
    <protectedRange sqref="A12 D12:D207 E13:E207 K12:K207" name="Range3"/>
    <protectedRange sqref="B12 A10:B10 A13:B207" name="Range2"/>
    <protectedRange sqref="F10:K10" name="Range3_1"/>
    <protectedRange sqref="A210:B212" name="Range2_1"/>
  </protectedRanges>
  <mergeCells count="24">
    <mergeCell ref="B209:E209"/>
    <mergeCell ref="A7:B10"/>
    <mergeCell ref="A12:Q12"/>
    <mergeCell ref="A208:E208"/>
    <mergeCell ref="A1:Q1"/>
    <mergeCell ref="A2:Q2"/>
    <mergeCell ref="P7:P10"/>
    <mergeCell ref="Q7:Q10"/>
    <mergeCell ref="F6:K6"/>
    <mergeCell ref="J7:K8"/>
    <mergeCell ref="H9:I9"/>
    <mergeCell ref="E7:E10"/>
    <mergeCell ref="F7:I8"/>
    <mergeCell ref="F9:G9"/>
    <mergeCell ref="L7:L10"/>
    <mergeCell ref="C7:C10"/>
    <mergeCell ref="D7:D10"/>
    <mergeCell ref="A5:B5"/>
    <mergeCell ref="A4:B4"/>
    <mergeCell ref="C4:G4"/>
    <mergeCell ref="P4:Q4"/>
    <mergeCell ref="I5:J5"/>
    <mergeCell ref="K5:Q5"/>
    <mergeCell ref="C5:D5"/>
  </mergeCells>
  <phoneticPr fontId="0" type="noConversion"/>
  <dataValidations count="3">
    <dataValidation operator="greaterThanOrEqual" allowBlank="1" showInputMessage="1" showErrorMessage="1" sqref="A12" xr:uid="{00000000-0002-0000-0200-000000000000}"/>
    <dataValidation type="decimal" operator="greaterThanOrEqual" allowBlank="1" showInputMessage="1" showErrorMessage="1" sqref="D13:E207" xr:uid="{00000000-0002-0000-0200-000001000000}">
      <formula1>0.1</formula1>
    </dataValidation>
    <dataValidation type="whole" operator="greaterThanOrEqual" allowBlank="1" showInputMessage="1" showErrorMessage="1" sqref="O13:O208" xr:uid="{00000000-0002-0000-0200-000002000000}">
      <formula1>0</formula1>
    </dataValidation>
  </dataValidations>
  <printOptions horizontalCentered="1" headings="1"/>
  <pageMargins left="0.25" right="0.25" top="0.5" bottom="0.5" header="0.5" footer="0.25"/>
  <pageSetup scale="50" fitToHeight="4" orientation="landscape" blackAndWhite="1" r:id="rId1"/>
  <headerFooter alignWithMargins="0">
    <oddFooter>&amp;CSalaries - 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3"/>
  <sheetViews>
    <sheetView showGridLines="0" zoomScale="75" zoomScaleNormal="75" workbookViewId="0">
      <pane ySplit="6" topLeftCell="A7" activePane="bottomLeft" state="frozen"/>
      <selection pane="bottomLeft" activeCell="C12" sqref="C12"/>
    </sheetView>
  </sheetViews>
  <sheetFormatPr defaultRowHeight="15" x14ac:dyDescent="0.25"/>
  <cols>
    <col min="1" max="1" width="36.42578125" style="30" customWidth="1"/>
    <col min="2" max="2" width="32.7109375" style="30" customWidth="1"/>
    <col min="3" max="3" width="22" style="38" customWidth="1"/>
    <col min="4" max="4" width="17.85546875" style="38" customWidth="1"/>
    <col min="5" max="5" width="15.7109375" style="38" customWidth="1"/>
    <col min="6" max="6" width="21.85546875" style="39" customWidth="1"/>
    <col min="7" max="7" width="24.85546875" style="39" customWidth="1"/>
    <col min="8" max="8" width="0" style="33" hidden="1" customWidth="1"/>
    <col min="9" max="9" width="11.140625" style="34" hidden="1" customWidth="1"/>
    <col min="10" max="10" width="16.85546875" style="30" customWidth="1"/>
    <col min="11" max="11" width="16.85546875" style="1" customWidth="1"/>
    <col min="12" max="12" width="17" style="1" customWidth="1"/>
    <col min="13" max="13" width="16.85546875" style="1" customWidth="1"/>
    <col min="14" max="16384" width="9.140625" style="1"/>
  </cols>
  <sheetData>
    <row r="1" spans="1:13" s="15" customFormat="1" ht="23.25" x14ac:dyDescent="0.35">
      <c r="A1" s="497" t="s">
        <v>104</v>
      </c>
      <c r="B1" s="497"/>
      <c r="C1" s="497"/>
      <c r="D1" s="497"/>
      <c r="E1" s="497"/>
      <c r="F1" s="497"/>
      <c r="G1" s="497"/>
      <c r="H1" s="47"/>
      <c r="I1" s="48"/>
      <c r="J1" s="49"/>
    </row>
    <row r="2" spans="1:13" s="15" customFormat="1" ht="23.25" x14ac:dyDescent="0.35">
      <c r="A2" s="497" t="s">
        <v>200</v>
      </c>
      <c r="B2" s="497"/>
      <c r="C2" s="497"/>
      <c r="D2" s="497"/>
      <c r="E2" s="497"/>
      <c r="F2" s="497"/>
      <c r="G2" s="497"/>
      <c r="H2" s="47"/>
      <c r="I2" s="48"/>
      <c r="J2" s="49"/>
    </row>
    <row r="3" spans="1:13" s="186" customFormat="1" ht="25.15" customHeight="1" x14ac:dyDescent="0.35">
      <c r="A3" s="180" t="s">
        <v>159</v>
      </c>
      <c r="B3" s="493" t="str">
        <f>IF(CoverPage!$D$5&gt;0,CoverPage!$D$5," ")</f>
        <v xml:space="preserve"> </v>
      </c>
      <c r="C3" s="493"/>
      <c r="D3" s="493"/>
      <c r="E3" s="493"/>
      <c r="F3" s="181" t="s">
        <v>161</v>
      </c>
      <c r="G3" s="182" t="str">
        <f>IF(CoverPage!$K$5&gt;0,CoverPage!$K$5,"  ")</f>
        <v xml:space="preserve">  </v>
      </c>
      <c r="H3" s="183"/>
      <c r="I3" s="184"/>
      <c r="J3" s="185"/>
    </row>
    <row r="4" spans="1:13" s="186" customFormat="1" ht="25.15" customHeight="1" x14ac:dyDescent="0.35">
      <c r="A4" s="187" t="s">
        <v>112</v>
      </c>
      <c r="B4" s="188" t="str">
        <f>IF(CoverPage!$D$7&gt;0,CoverPage!$D$7,"  ")</f>
        <v xml:space="preserve">  </v>
      </c>
      <c r="C4" s="189" t="s">
        <v>160</v>
      </c>
      <c r="D4" s="190" t="str">
        <f>IF(CoverPage!$F$7&gt;0,CoverPage!$F$7," ")</f>
        <v xml:space="preserve"> </v>
      </c>
      <c r="G4" s="191"/>
      <c r="H4" s="183"/>
      <c r="I4" s="184"/>
      <c r="J4" s="185"/>
    </row>
    <row r="5" spans="1:13" s="186" customFormat="1" ht="25.15" customHeight="1" x14ac:dyDescent="0.35">
      <c r="A5" s="187" t="s">
        <v>164</v>
      </c>
      <c r="B5" s="494" t="str">
        <f>CoverPage!$A$3</f>
        <v xml:space="preserve"> </v>
      </c>
      <c r="C5" s="495"/>
      <c r="D5" s="495"/>
      <c r="E5" s="495"/>
      <c r="F5" s="495"/>
      <c r="G5" s="496"/>
      <c r="H5" s="183"/>
      <c r="I5" s="184"/>
      <c r="J5" s="185"/>
    </row>
    <row r="6" spans="1:13" s="186" customFormat="1" ht="25.15" customHeight="1" x14ac:dyDescent="0.35">
      <c r="A6" s="192" t="s">
        <v>201</v>
      </c>
      <c r="B6" s="376" t="str">
        <f>IF(CoverPage!$I$7&gt;0,CoverPage!$I$7,"  ")</f>
        <v xml:space="preserve">  </v>
      </c>
      <c r="C6" s="287" t="s">
        <v>163</v>
      </c>
      <c r="D6" s="488" t="str">
        <f>IF(CoverPage!$K$7&gt;0,CoverPage!$K$7," ")</f>
        <v xml:space="preserve"> </v>
      </c>
      <c r="E6" s="488"/>
      <c r="F6" s="509"/>
      <c r="G6" s="510"/>
      <c r="H6" s="183"/>
      <c r="I6" s="184"/>
      <c r="J6" s="185"/>
    </row>
    <row r="7" spans="1:13" s="65" customFormat="1" ht="18.75" x14ac:dyDescent="0.3">
      <c r="A7" s="288"/>
      <c r="B7" s="163"/>
      <c r="C7" s="289"/>
      <c r="D7" s="289"/>
      <c r="E7" s="289"/>
      <c r="F7" s="290"/>
      <c r="G7" s="291"/>
      <c r="H7" s="61"/>
      <c r="I7" s="62"/>
      <c r="J7" s="64"/>
    </row>
    <row r="8" spans="1:13" s="89" customFormat="1" ht="18.75" x14ac:dyDescent="0.3">
      <c r="A8" s="503" t="s">
        <v>184</v>
      </c>
      <c r="B8" s="506"/>
      <c r="C8" s="503" t="s">
        <v>185</v>
      </c>
      <c r="D8" s="504"/>
      <c r="E8" s="505" t="s">
        <v>186</v>
      </c>
      <c r="F8" s="506"/>
      <c r="G8" s="292" t="s">
        <v>187</v>
      </c>
      <c r="H8" s="87"/>
      <c r="I8" s="87"/>
      <c r="J8" s="88"/>
    </row>
    <row r="9" spans="1:13" s="65" customFormat="1" ht="15" customHeight="1" x14ac:dyDescent="0.3">
      <c r="A9" s="501" t="s">
        <v>202</v>
      </c>
      <c r="B9" s="502"/>
      <c r="C9" s="507" t="s">
        <v>203</v>
      </c>
      <c r="D9" s="508"/>
      <c r="E9" s="507" t="s">
        <v>204</v>
      </c>
      <c r="F9" s="508"/>
      <c r="G9" s="498" t="s">
        <v>171</v>
      </c>
      <c r="H9" s="81" t="s">
        <v>172</v>
      </c>
      <c r="I9" s="82" t="s">
        <v>173</v>
      </c>
      <c r="J9" s="489" t="s">
        <v>205</v>
      </c>
      <c r="K9" s="490"/>
      <c r="L9" s="490"/>
      <c r="M9" s="490"/>
    </row>
    <row r="10" spans="1:13" s="65" customFormat="1" ht="33" customHeight="1" x14ac:dyDescent="0.3">
      <c r="A10" s="502"/>
      <c r="B10" s="502"/>
      <c r="C10" s="508"/>
      <c r="D10" s="508"/>
      <c r="E10" s="508"/>
      <c r="F10" s="508"/>
      <c r="G10" s="499"/>
      <c r="H10" s="81" t="s">
        <v>176</v>
      </c>
      <c r="I10" s="82" t="s">
        <v>177</v>
      </c>
      <c r="J10" s="491" t="s">
        <v>203</v>
      </c>
      <c r="K10" s="492"/>
      <c r="L10" s="491" t="s">
        <v>204</v>
      </c>
      <c r="M10" s="492"/>
    </row>
    <row r="11" spans="1:13" s="70" customFormat="1" ht="36.6" customHeight="1" x14ac:dyDescent="0.2">
      <c r="A11" s="502"/>
      <c r="B11" s="502"/>
      <c r="C11" s="284" t="s">
        <v>206</v>
      </c>
      <c r="D11" s="284" t="s">
        <v>207</v>
      </c>
      <c r="E11" s="284" t="s">
        <v>206</v>
      </c>
      <c r="F11" s="284" t="s">
        <v>207</v>
      </c>
      <c r="G11" s="500"/>
      <c r="H11" s="166"/>
      <c r="I11" s="67"/>
      <c r="J11" s="283" t="s">
        <v>206</v>
      </c>
      <c r="K11" s="284" t="s">
        <v>207</v>
      </c>
      <c r="L11" s="284" t="s">
        <v>206</v>
      </c>
      <c r="M11" s="284" t="s">
        <v>207</v>
      </c>
    </row>
    <row r="12" spans="1:13" s="91" customFormat="1" ht="25.15" customHeight="1" x14ac:dyDescent="0.3">
      <c r="A12" s="486" t="s">
        <v>208</v>
      </c>
      <c r="B12" s="487"/>
      <c r="C12" s="164"/>
      <c r="D12" s="164"/>
      <c r="E12" s="164"/>
      <c r="F12" s="164"/>
      <c r="G12" s="258">
        <f>SUM(C12:F12)</f>
        <v>0</v>
      </c>
      <c r="H12" s="81" t="e">
        <f>#REF!*#REF!</f>
        <v>#REF!</v>
      </c>
      <c r="I12" s="82" t="e">
        <f t="shared" ref="I12:I22" si="0">G12/H12</f>
        <v>#REF!</v>
      </c>
      <c r="J12" s="285">
        <f>IFERROR(C12/'Salaries '!$F$209,0)</f>
        <v>0</v>
      </c>
      <c r="K12" s="286">
        <f>IFERROR(D12/'Salaries '!$H$209,0)</f>
        <v>0</v>
      </c>
      <c r="L12" s="286">
        <f>IFERROR(E12/'Salaries '!$J$209,0)</f>
        <v>0</v>
      </c>
      <c r="M12" s="286">
        <f>IFERROR(F12/'Salaries '!$K$209,0)</f>
        <v>0</v>
      </c>
    </row>
    <row r="13" spans="1:13" s="91" customFormat="1" ht="25.15" customHeight="1" x14ac:dyDescent="0.3">
      <c r="A13" s="486" t="s">
        <v>209</v>
      </c>
      <c r="B13" s="487"/>
      <c r="C13" s="164"/>
      <c r="D13" s="164"/>
      <c r="E13" s="164"/>
      <c r="F13" s="164"/>
      <c r="G13" s="258">
        <f t="shared" ref="G13:G21" si="1">SUM(C13:F13)</f>
        <v>0</v>
      </c>
      <c r="H13" s="81" t="e">
        <f>#REF!*#REF!</f>
        <v>#REF!</v>
      </c>
      <c r="I13" s="82" t="e">
        <f t="shared" si="0"/>
        <v>#REF!</v>
      </c>
      <c r="J13" s="285">
        <f>IFERROR(C13/'Salaries '!$F$209,0)</f>
        <v>0</v>
      </c>
      <c r="K13" s="286">
        <f>IFERROR(D13/'Salaries '!$H$209,0)</f>
        <v>0</v>
      </c>
      <c r="L13" s="286">
        <f>IFERROR(E13/'Salaries '!$J$209,0)</f>
        <v>0</v>
      </c>
      <c r="M13" s="286">
        <f>IFERROR(F13/'Salaries '!$K$209,0)</f>
        <v>0</v>
      </c>
    </row>
    <row r="14" spans="1:13" s="91" customFormat="1" ht="25.15" customHeight="1" x14ac:dyDescent="0.3">
      <c r="A14" s="486" t="s">
        <v>210</v>
      </c>
      <c r="B14" s="487"/>
      <c r="C14" s="164"/>
      <c r="D14" s="164"/>
      <c r="E14" s="164"/>
      <c r="F14" s="164"/>
      <c r="G14" s="258">
        <f t="shared" si="1"/>
        <v>0</v>
      </c>
      <c r="H14" s="81" t="e">
        <f>#REF!*#REF!</f>
        <v>#REF!</v>
      </c>
      <c r="I14" s="82" t="e">
        <f t="shared" si="0"/>
        <v>#REF!</v>
      </c>
      <c r="J14" s="285">
        <f>IFERROR(C14/'Salaries '!$F$209,0)</f>
        <v>0</v>
      </c>
      <c r="K14" s="286">
        <f>IFERROR(D14/'Salaries '!$H$209,0)</f>
        <v>0</v>
      </c>
      <c r="L14" s="286">
        <f>IFERROR(E14/'Salaries '!$J$209,0)</f>
        <v>0</v>
      </c>
      <c r="M14" s="286">
        <f>IFERROR(F14/'Salaries '!$K$209,0)</f>
        <v>0</v>
      </c>
    </row>
    <row r="15" spans="1:13" s="91" customFormat="1" ht="25.15" customHeight="1" x14ac:dyDescent="0.3">
      <c r="A15" s="486" t="s">
        <v>211</v>
      </c>
      <c r="B15" s="487"/>
      <c r="C15" s="164"/>
      <c r="D15" s="164"/>
      <c r="E15" s="164"/>
      <c r="F15" s="164"/>
      <c r="G15" s="258">
        <f t="shared" si="1"/>
        <v>0</v>
      </c>
      <c r="H15" s="81" t="e">
        <f>#REF!*#REF!</f>
        <v>#REF!</v>
      </c>
      <c r="I15" s="82" t="e">
        <f t="shared" si="0"/>
        <v>#REF!</v>
      </c>
      <c r="J15" s="285">
        <f>IFERROR(C15/'Salaries '!$F$209,0)</f>
        <v>0</v>
      </c>
      <c r="K15" s="286">
        <f>IFERROR(D15/'Salaries '!$H$209,0)</f>
        <v>0</v>
      </c>
      <c r="L15" s="286">
        <f>IFERROR(E15/'Salaries '!$J$209,0)</f>
        <v>0</v>
      </c>
      <c r="M15" s="286">
        <f>IFERROR(F15/'Salaries '!$K$209,0)</f>
        <v>0</v>
      </c>
    </row>
    <row r="16" spans="1:13" s="91" customFormat="1" ht="25.15" customHeight="1" x14ac:dyDescent="0.3">
      <c r="A16" s="512" t="s">
        <v>212</v>
      </c>
      <c r="B16" s="512"/>
      <c r="C16" s="164"/>
      <c r="D16" s="164"/>
      <c r="E16" s="164"/>
      <c r="F16" s="164"/>
      <c r="G16" s="258">
        <f t="shared" si="1"/>
        <v>0</v>
      </c>
      <c r="H16" s="81" t="e">
        <f>#REF!*#REF!</f>
        <v>#REF!</v>
      </c>
      <c r="I16" s="82" t="e">
        <f t="shared" si="0"/>
        <v>#REF!</v>
      </c>
      <c r="J16" s="285">
        <f>IFERROR(C16/'Salaries '!$F$209,0)</f>
        <v>0</v>
      </c>
      <c r="K16" s="286">
        <f>IFERROR(D16/'Salaries '!$H$209,0)</f>
        <v>0</v>
      </c>
      <c r="L16" s="286">
        <f>IFERROR(E16/'Salaries '!$J$209,0)</f>
        <v>0</v>
      </c>
      <c r="M16" s="286">
        <f>IFERROR(F16/'Salaries '!$K$209,0)</f>
        <v>0</v>
      </c>
    </row>
    <row r="17" spans="1:13" s="91" customFormat="1" ht="25.15" customHeight="1" x14ac:dyDescent="0.3">
      <c r="A17" s="512" t="s">
        <v>213</v>
      </c>
      <c r="B17" s="512"/>
      <c r="C17" s="164"/>
      <c r="D17" s="164"/>
      <c r="E17" s="164"/>
      <c r="F17" s="164"/>
      <c r="G17" s="258">
        <f t="shared" si="1"/>
        <v>0</v>
      </c>
      <c r="H17" s="81" t="e">
        <f>#REF!*#REF!</f>
        <v>#REF!</v>
      </c>
      <c r="I17" s="82" t="e">
        <f t="shared" si="0"/>
        <v>#REF!</v>
      </c>
      <c r="J17" s="285">
        <f>IFERROR(C17/'Salaries '!$F$209,0)</f>
        <v>0</v>
      </c>
      <c r="K17" s="286">
        <f>IFERROR(D17/'Salaries '!$H$209,0)</f>
        <v>0</v>
      </c>
      <c r="L17" s="286">
        <f>IFERROR(E17/'Salaries '!$J$209,0)</f>
        <v>0</v>
      </c>
      <c r="M17" s="286">
        <f>IFERROR(F17/'Salaries '!$K$209,0)</f>
        <v>0</v>
      </c>
    </row>
    <row r="18" spans="1:13" s="65" customFormat="1" ht="27" customHeight="1" x14ac:dyDescent="0.3">
      <c r="A18" s="511" t="str">
        <f>+IF(C12&gt;ROUND('Salaries '!F209*0.0765,0),"YOUR PROGRAM FICA MUST NOT EXCEED 7.65% OF SALARIES"," ")</f>
        <v xml:space="preserve"> </v>
      </c>
      <c r="B18" s="511"/>
      <c r="C18" s="165"/>
      <c r="D18" s="165"/>
      <c r="E18" s="165"/>
      <c r="F18" s="165"/>
      <c r="G18" s="259">
        <f t="shared" si="1"/>
        <v>0</v>
      </c>
      <c r="H18" s="61" t="e">
        <f>#REF!*#REF!</f>
        <v>#REF!</v>
      </c>
      <c r="I18" s="62" t="e">
        <f t="shared" si="0"/>
        <v>#REF!</v>
      </c>
      <c r="J18" s="64"/>
    </row>
    <row r="19" spans="1:13" s="65" customFormat="1" ht="25.15" customHeight="1" x14ac:dyDescent="0.3">
      <c r="A19" s="511" t="str">
        <f>+IF(D12&gt;ROUND('Salaries '!H209*0.0765,0),"YOUR  ADMIN FICA MUST NOT EXCEED 7.65% OF SALARIES"," ")</f>
        <v xml:space="preserve"> </v>
      </c>
      <c r="B19" s="511"/>
      <c r="C19" s="165"/>
      <c r="D19" s="165"/>
      <c r="E19" s="165"/>
      <c r="F19" s="165"/>
      <c r="G19" s="259">
        <f t="shared" si="1"/>
        <v>0</v>
      </c>
      <c r="H19" s="61" t="e">
        <f>#REF!*#REF!</f>
        <v>#REF!</v>
      </c>
      <c r="I19" s="62" t="e">
        <f t="shared" si="0"/>
        <v>#REF!</v>
      </c>
      <c r="J19" s="64"/>
    </row>
    <row r="20" spans="1:13" s="65" customFormat="1" ht="25.15" customHeight="1" x14ac:dyDescent="0.3">
      <c r="A20" s="511" t="str">
        <f>+IF(E12&gt;ROUND('Salaries '!J209*0.0765,0),"YOUR FICA MUST NOT EXCEED 7.65% OF SALARIES"," ")</f>
        <v xml:space="preserve"> </v>
      </c>
      <c r="B20" s="511"/>
      <c r="C20" s="165"/>
      <c r="D20" s="165"/>
      <c r="E20" s="165"/>
      <c r="F20" s="165"/>
      <c r="G20" s="259">
        <f t="shared" si="1"/>
        <v>0</v>
      </c>
      <c r="H20" s="61" t="e">
        <f>#REF!*#REF!</f>
        <v>#REF!</v>
      </c>
      <c r="I20" s="62" t="e">
        <f t="shared" si="0"/>
        <v>#REF!</v>
      </c>
      <c r="J20" s="64"/>
    </row>
    <row r="21" spans="1:13" s="65" customFormat="1" ht="25.15" customHeight="1" x14ac:dyDescent="0.3">
      <c r="A21" s="511" t="str">
        <f>+IF(F12&gt;ROUND('Salaries '!K209*0.0765,0),"YOUR FICA MUST NOT EXCEED 7.65% OF SALARIES"," ")</f>
        <v xml:space="preserve"> </v>
      </c>
      <c r="B21" s="511"/>
      <c r="C21" s="165"/>
      <c r="D21" s="165"/>
      <c r="E21" s="165"/>
      <c r="F21" s="165"/>
      <c r="G21" s="259">
        <f t="shared" si="1"/>
        <v>0</v>
      </c>
      <c r="H21" s="61" t="e">
        <f>#REF!*#REF!</f>
        <v>#REF!</v>
      </c>
      <c r="I21" s="62" t="e">
        <f t="shared" si="0"/>
        <v>#REF!</v>
      </c>
      <c r="J21" s="64"/>
    </row>
    <row r="22" spans="1:13" s="65" customFormat="1" ht="25.15" customHeight="1" x14ac:dyDescent="0.3">
      <c r="A22" s="486" t="s">
        <v>214</v>
      </c>
      <c r="B22" s="486"/>
      <c r="C22" s="257">
        <f>SUM(C12:C21)</f>
        <v>0</v>
      </c>
      <c r="D22" s="257">
        <f>SUM(D12:D21)</f>
        <v>0</v>
      </c>
      <c r="E22" s="257">
        <f>SUM(E12:E21)</f>
        <v>0</v>
      </c>
      <c r="F22" s="257">
        <f>SUM(F12:F21)</f>
        <v>0</v>
      </c>
      <c r="G22" s="260">
        <f>SUM(G12:G21)</f>
        <v>0</v>
      </c>
      <c r="H22" s="61" t="e">
        <f>#REF!*#REF!</f>
        <v>#REF!</v>
      </c>
      <c r="I22" s="62" t="e">
        <f t="shared" si="0"/>
        <v>#REF!</v>
      </c>
      <c r="J22" s="64"/>
    </row>
    <row r="23" spans="1:13" s="12" customFormat="1" x14ac:dyDescent="0.25">
      <c r="A23" s="30"/>
      <c r="B23" s="30"/>
      <c r="C23" s="38"/>
      <c r="D23" s="38"/>
      <c r="E23" s="38"/>
      <c r="F23" s="39"/>
      <c r="G23" s="39"/>
      <c r="H23" s="33"/>
      <c r="I23" s="34"/>
      <c r="J23" s="30"/>
    </row>
  </sheetData>
  <sheetProtection algorithmName="SHA-512" hashValue="fEreJIxE8mHnr12pn6erpkg6LphGbyr7iIvdm7eBhyVjT81kWXHi97Sur5oVCu6NkIbhJWY+jD9fTrPWlAPlww==" saltValue="RfDCUu3rPYmoh/suPmvBBA==" spinCount="100000" sheet="1" formatColumns="0" formatRows="0" selectLockedCells="1"/>
  <protectedRanges>
    <protectedRange sqref="F12:F21" name="Range3"/>
    <protectedRange sqref="A12:B22" name="Range2"/>
  </protectedRanges>
  <mergeCells count="27">
    <mergeCell ref="A14:B14"/>
    <mergeCell ref="A20:B20"/>
    <mergeCell ref="A21:B21"/>
    <mergeCell ref="A18:B18"/>
    <mergeCell ref="A22:B22"/>
    <mergeCell ref="A19:B19"/>
    <mergeCell ref="A16:B16"/>
    <mergeCell ref="A17:B17"/>
    <mergeCell ref="A15:B15"/>
    <mergeCell ref="B3:E3"/>
    <mergeCell ref="B5:G5"/>
    <mergeCell ref="A1:G1"/>
    <mergeCell ref="G9:G11"/>
    <mergeCell ref="A9:B11"/>
    <mergeCell ref="C8:D8"/>
    <mergeCell ref="E8:F8"/>
    <mergeCell ref="A8:B8"/>
    <mergeCell ref="C9:D10"/>
    <mergeCell ref="A2:G2"/>
    <mergeCell ref="F6:G6"/>
    <mergeCell ref="E9:F10"/>
    <mergeCell ref="A12:B12"/>
    <mergeCell ref="A13:B13"/>
    <mergeCell ref="D6:E6"/>
    <mergeCell ref="J9:M9"/>
    <mergeCell ref="J10:K10"/>
    <mergeCell ref="L10:M10"/>
  </mergeCells>
  <phoneticPr fontId="0" type="noConversion"/>
  <dataValidations count="1">
    <dataValidation allowBlank="1" showInputMessage="1" showErrorMessage="1" error="This cell is formulated and password protected.  You must enter the amount for each expense listed in the description column." sqref="C22:G22" xr:uid="{00000000-0002-0000-0300-000000000000}"/>
  </dataValidations>
  <printOptions horizontalCentered="1"/>
  <pageMargins left="0.5" right="0.5" top="0.5" bottom="0.5" header="0.5" footer="0.25"/>
  <pageSetup scale="53" orientation="landscape" blackAndWhite="1" r:id="rId1"/>
  <headerFooter alignWithMargins="0">
    <oddFooter xml:space="preserve">&amp;CFringes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9"/>
  <sheetViews>
    <sheetView showGridLines="0" view="pageBreakPreview" zoomScale="75" zoomScaleNormal="80" zoomScaleSheetLayoutView="75" workbookViewId="0">
      <selection activeCell="D12" sqref="D12"/>
    </sheetView>
  </sheetViews>
  <sheetFormatPr defaultRowHeight="15" x14ac:dyDescent="0.25"/>
  <cols>
    <col min="1" max="1" width="12.85546875" style="31" customWidth="1"/>
    <col min="2" max="2" width="22.85546875" style="30" customWidth="1"/>
    <col min="3" max="3" width="15.7109375" style="30" customWidth="1"/>
    <col min="4" max="4" width="87" style="54" customWidth="1"/>
    <col min="5" max="5" width="24.7109375" style="55" customWidth="1"/>
    <col min="6" max="7" width="20.7109375" style="55" customWidth="1"/>
    <col min="8" max="9" width="20.7109375" style="56" customWidth="1"/>
    <col min="10" max="10" width="0" style="33" hidden="1" customWidth="1"/>
    <col min="11" max="11" width="11.140625" style="34" hidden="1" customWidth="1"/>
    <col min="12" max="12" width="14" style="35" hidden="1" customWidth="1"/>
    <col min="13" max="13" width="13.42578125" style="30" customWidth="1"/>
    <col min="14" max="27" width="9.140625" style="30"/>
    <col min="28" max="16384" width="9.140625" style="1"/>
  </cols>
  <sheetData>
    <row r="1" spans="1:27" s="16" customFormat="1" ht="28.5" x14ac:dyDescent="0.45">
      <c r="A1" s="521" t="s">
        <v>104</v>
      </c>
      <c r="B1" s="522"/>
      <c r="C1" s="522"/>
      <c r="D1" s="522"/>
      <c r="E1" s="522"/>
      <c r="F1" s="522"/>
      <c r="G1" s="522"/>
      <c r="H1" s="522"/>
      <c r="I1" s="522"/>
      <c r="J1" s="22"/>
      <c r="K1" s="23"/>
      <c r="L1" s="24"/>
      <c r="M1" s="25"/>
      <c r="N1" s="25"/>
      <c r="O1" s="25"/>
      <c r="P1" s="25"/>
      <c r="Q1" s="25"/>
      <c r="R1" s="25"/>
      <c r="S1" s="25"/>
      <c r="T1" s="25"/>
      <c r="U1" s="25"/>
      <c r="V1" s="25"/>
      <c r="W1" s="25"/>
      <c r="X1" s="25"/>
      <c r="Y1" s="25"/>
      <c r="Z1" s="25"/>
      <c r="AA1" s="25"/>
    </row>
    <row r="2" spans="1:27" s="17" customFormat="1" ht="23.25" x14ac:dyDescent="0.35">
      <c r="A2" s="523" t="s">
        <v>215</v>
      </c>
      <c r="B2" s="524"/>
      <c r="C2" s="524"/>
      <c r="D2" s="524"/>
      <c r="E2" s="524"/>
      <c r="F2" s="524"/>
      <c r="G2" s="524"/>
      <c r="H2" s="524"/>
      <c r="I2" s="524"/>
      <c r="J2" s="26"/>
      <c r="K2" s="27"/>
      <c r="L2" s="28"/>
      <c r="M2" s="29"/>
      <c r="N2" s="29"/>
      <c r="O2" s="29"/>
      <c r="P2" s="29"/>
      <c r="Q2" s="29"/>
      <c r="R2" s="29"/>
      <c r="S2" s="29"/>
      <c r="T2" s="29"/>
      <c r="U2" s="29"/>
      <c r="V2" s="29"/>
      <c r="W2" s="29"/>
      <c r="X2" s="29"/>
      <c r="Y2" s="29"/>
      <c r="Z2" s="29"/>
      <c r="AA2" s="29"/>
    </row>
    <row r="3" spans="1:27" s="186" customFormat="1" ht="25.15" customHeight="1" x14ac:dyDescent="0.35">
      <c r="A3" s="527" t="s">
        <v>159</v>
      </c>
      <c r="B3" s="528"/>
      <c r="C3" s="526" t="str">
        <f>IF(CoverPage!$D$5&gt;0,CoverPage!$D$5," ")</f>
        <v xml:space="preserve"> </v>
      </c>
      <c r="D3" s="526"/>
      <c r="E3" s="233" t="s">
        <v>161</v>
      </c>
      <c r="F3" s="330" t="str">
        <f>IF(CoverPage!$K$5&gt;0,CoverPage!$K$5," ")</f>
        <v xml:space="preserve"> </v>
      </c>
      <c r="H3" s="331"/>
      <c r="I3" s="332"/>
      <c r="J3" s="193"/>
      <c r="K3" s="185"/>
      <c r="L3" s="185"/>
      <c r="M3" s="185"/>
      <c r="N3" s="185"/>
      <c r="O3" s="185"/>
      <c r="P3" s="185"/>
      <c r="Q3" s="185"/>
      <c r="R3" s="185"/>
      <c r="S3" s="185"/>
      <c r="T3" s="185"/>
      <c r="U3" s="185"/>
      <c r="V3" s="185"/>
      <c r="W3" s="185"/>
      <c r="X3" s="185"/>
      <c r="Y3" s="185"/>
      <c r="Z3" s="185"/>
      <c r="AA3" s="185"/>
    </row>
    <row r="4" spans="1:27" s="186" customFormat="1" ht="25.15" customHeight="1" x14ac:dyDescent="0.35">
      <c r="A4" s="43" t="s">
        <v>164</v>
      </c>
      <c r="B4" s="333"/>
      <c r="C4" s="525" t="str">
        <f>'Salaries '!$K$5</f>
        <v xml:space="preserve"> </v>
      </c>
      <c r="D4" s="525"/>
      <c r="E4" s="233" t="s">
        <v>216</v>
      </c>
      <c r="F4" s="334" t="str">
        <f>IF(CoverPage!$D$7&gt;0,CoverPage!$D$7,"  ")</f>
        <v xml:space="preserve">  </v>
      </c>
      <c r="G4" s="233" t="s">
        <v>160</v>
      </c>
      <c r="H4" s="379" t="str">
        <f>IF(CoverPage!F7&gt;0,CoverPage!F7,"  ")</f>
        <v xml:space="preserve">  </v>
      </c>
      <c r="I4" s="232"/>
      <c r="J4" s="193"/>
      <c r="K4" s="185"/>
      <c r="L4" s="185"/>
      <c r="M4" s="185"/>
      <c r="N4" s="185"/>
      <c r="O4" s="185"/>
      <c r="P4" s="185"/>
      <c r="Q4" s="185"/>
      <c r="R4" s="185"/>
      <c r="S4" s="185"/>
      <c r="T4" s="185"/>
      <c r="U4" s="185"/>
      <c r="V4" s="185"/>
      <c r="W4" s="185"/>
      <c r="X4" s="185"/>
      <c r="Y4" s="185"/>
      <c r="Z4" s="185"/>
      <c r="AA4" s="185"/>
    </row>
    <row r="5" spans="1:27" s="186" customFormat="1" ht="25.15" customHeight="1" x14ac:dyDescent="0.35">
      <c r="A5" s="43" t="s">
        <v>201</v>
      </c>
      <c r="B5" s="333"/>
      <c r="C5" s="335" t="str">
        <f>IF(CoverPage!$I$7&gt;0,CoverPage!$I$7," ")</f>
        <v xml:space="preserve"> </v>
      </c>
      <c r="D5" s="233" t="s">
        <v>163</v>
      </c>
      <c r="E5" s="336" t="str">
        <f>IF(CoverPage!$K$7&gt;0,CoverPage!$K$7," ")</f>
        <v xml:space="preserve"> </v>
      </c>
      <c r="F5" s="337"/>
      <c r="G5" s="333"/>
      <c r="H5" s="331"/>
      <c r="I5" s="332"/>
      <c r="J5" s="193"/>
      <c r="K5" s="185"/>
      <c r="L5" s="185"/>
      <c r="M5" s="185"/>
      <c r="N5" s="185"/>
      <c r="O5" s="185"/>
      <c r="P5" s="185"/>
      <c r="Q5" s="185"/>
      <c r="R5" s="185"/>
      <c r="S5" s="185"/>
      <c r="T5" s="185"/>
      <c r="U5" s="185"/>
      <c r="V5" s="185"/>
      <c r="W5" s="185"/>
      <c r="X5" s="185"/>
      <c r="Y5" s="185"/>
      <c r="Z5" s="185"/>
      <c r="AA5" s="185"/>
    </row>
    <row r="6" spans="1:27" s="12" customFormat="1" x14ac:dyDescent="0.25">
      <c r="A6" s="31"/>
      <c r="B6" s="30"/>
      <c r="C6" s="32"/>
      <c r="D6" s="52"/>
      <c r="E6" s="338"/>
      <c r="F6" s="338"/>
      <c r="G6" s="338"/>
      <c r="H6" s="339"/>
      <c r="I6" s="339"/>
      <c r="J6" s="33"/>
      <c r="K6" s="34"/>
      <c r="L6" s="35"/>
      <c r="M6" s="30"/>
      <c r="N6" s="30"/>
      <c r="O6" s="30"/>
      <c r="P6" s="30"/>
      <c r="Q6" s="30"/>
      <c r="R6" s="30"/>
      <c r="S6" s="30"/>
      <c r="T6" s="30"/>
      <c r="U6" s="30"/>
      <c r="V6" s="30"/>
      <c r="W6" s="30"/>
      <c r="X6" s="30"/>
      <c r="Y6" s="30"/>
      <c r="Z6" s="30"/>
      <c r="AA6" s="30"/>
    </row>
    <row r="7" spans="1:27" s="13" customFormat="1" x14ac:dyDescent="0.25">
      <c r="A7" s="340"/>
      <c r="B7" s="340"/>
      <c r="C7" s="532"/>
      <c r="D7" s="532"/>
      <c r="E7" s="517" t="s">
        <v>217</v>
      </c>
      <c r="F7" s="517"/>
      <c r="G7" s="531" t="s">
        <v>218</v>
      </c>
      <c r="H7" s="517"/>
      <c r="I7" s="380" t="s">
        <v>219</v>
      </c>
      <c r="J7" s="36"/>
      <c r="K7" s="36"/>
      <c r="L7" s="37"/>
      <c r="M7" s="31"/>
      <c r="N7" s="31"/>
      <c r="O7" s="31"/>
      <c r="P7" s="31"/>
      <c r="Q7" s="31"/>
      <c r="R7" s="31"/>
      <c r="S7" s="31"/>
      <c r="T7" s="31"/>
      <c r="U7" s="31"/>
      <c r="V7" s="31"/>
      <c r="W7" s="31"/>
      <c r="X7" s="31"/>
      <c r="Y7" s="31"/>
      <c r="Z7" s="31"/>
      <c r="AA7" s="31"/>
    </row>
    <row r="8" spans="1:27" s="65" customFormat="1" ht="18.75" x14ac:dyDescent="0.3">
      <c r="A8" s="533" t="s">
        <v>220</v>
      </c>
      <c r="B8" s="534" t="s">
        <v>2</v>
      </c>
      <c r="C8" s="518" t="s">
        <v>221</v>
      </c>
      <c r="D8" s="519"/>
      <c r="E8" s="520" t="s">
        <v>203</v>
      </c>
      <c r="F8" s="508"/>
      <c r="G8" s="520" t="s">
        <v>204</v>
      </c>
      <c r="H8" s="508"/>
      <c r="I8" s="529" t="s">
        <v>171</v>
      </c>
      <c r="J8" s="81" t="s">
        <v>172</v>
      </c>
      <c r="K8" s="82" t="s">
        <v>173</v>
      </c>
      <c r="L8" s="83"/>
      <c r="M8" s="64"/>
      <c r="N8" s="64"/>
      <c r="O8" s="64"/>
      <c r="P8" s="64"/>
      <c r="Q8" s="64"/>
      <c r="R8" s="64"/>
      <c r="S8" s="64"/>
      <c r="T8" s="64"/>
      <c r="U8" s="64"/>
      <c r="V8" s="64"/>
      <c r="W8" s="64"/>
      <c r="X8" s="64"/>
      <c r="Y8" s="64"/>
      <c r="Z8" s="64"/>
      <c r="AA8" s="64"/>
    </row>
    <row r="9" spans="1:27" s="65" customFormat="1" ht="18.75" x14ac:dyDescent="0.3">
      <c r="A9" s="533"/>
      <c r="B9" s="534"/>
      <c r="C9" s="519"/>
      <c r="D9" s="519"/>
      <c r="E9" s="508"/>
      <c r="F9" s="508"/>
      <c r="G9" s="508"/>
      <c r="H9" s="508"/>
      <c r="I9" s="530"/>
      <c r="J9" s="81" t="s">
        <v>176</v>
      </c>
      <c r="K9" s="82" t="s">
        <v>177</v>
      </c>
      <c r="L9" s="83"/>
      <c r="M9" s="64"/>
      <c r="N9" s="64"/>
      <c r="O9" s="64"/>
      <c r="P9" s="64"/>
      <c r="Q9" s="64"/>
      <c r="R9" s="64"/>
      <c r="S9" s="64"/>
      <c r="T9" s="64"/>
      <c r="U9" s="64"/>
      <c r="V9" s="64"/>
      <c r="W9" s="64"/>
      <c r="X9" s="64"/>
      <c r="Y9" s="64"/>
      <c r="Z9" s="64"/>
      <c r="AA9" s="64"/>
    </row>
    <row r="10" spans="1:27" s="65" customFormat="1" ht="18.75" x14ac:dyDescent="0.3">
      <c r="A10" s="533"/>
      <c r="B10" s="534"/>
      <c r="C10" s="519"/>
      <c r="D10" s="519"/>
      <c r="E10" s="341" t="s">
        <v>206</v>
      </c>
      <c r="F10" s="341" t="s">
        <v>207</v>
      </c>
      <c r="G10" s="341" t="s">
        <v>206</v>
      </c>
      <c r="H10" s="341" t="s">
        <v>207</v>
      </c>
      <c r="I10" s="530"/>
      <c r="J10" s="81"/>
      <c r="K10" s="62"/>
      <c r="L10" s="83"/>
      <c r="M10" s="64"/>
      <c r="N10" s="64"/>
      <c r="O10" s="64"/>
      <c r="P10" s="64"/>
      <c r="Q10" s="64"/>
      <c r="R10" s="64"/>
      <c r="S10" s="64"/>
      <c r="T10" s="64"/>
      <c r="U10" s="64"/>
      <c r="V10" s="64"/>
      <c r="W10" s="64"/>
      <c r="X10" s="64"/>
      <c r="Y10" s="64"/>
      <c r="Z10" s="64"/>
      <c r="AA10" s="64"/>
    </row>
    <row r="11" spans="1:27" s="84" customFormat="1" ht="12.75" x14ac:dyDescent="0.2">
      <c r="A11" s="342" t="s">
        <v>184</v>
      </c>
      <c r="B11" s="342" t="s">
        <v>185</v>
      </c>
      <c r="C11" s="517" t="s">
        <v>186</v>
      </c>
      <c r="D11" s="517"/>
      <c r="E11" s="378" t="s">
        <v>187</v>
      </c>
      <c r="F11" s="378" t="s">
        <v>188</v>
      </c>
      <c r="G11" s="378" t="s">
        <v>189</v>
      </c>
      <c r="H11" s="378" t="s">
        <v>190</v>
      </c>
      <c r="I11" s="342" t="s">
        <v>191</v>
      </c>
      <c r="J11" s="378"/>
      <c r="K11" s="378"/>
      <c r="L11" s="53"/>
      <c r="M11" s="378"/>
      <c r="N11" s="378"/>
      <c r="O11" s="378"/>
      <c r="P11" s="378"/>
      <c r="Q11" s="378"/>
      <c r="R11" s="378"/>
      <c r="S11" s="378"/>
      <c r="T11" s="378"/>
      <c r="U11" s="378"/>
      <c r="V11" s="378"/>
      <c r="W11" s="378"/>
      <c r="X11" s="378"/>
      <c r="Y11" s="378"/>
      <c r="Z11" s="378"/>
      <c r="AA11" s="378"/>
    </row>
    <row r="12" spans="1:27" s="65" customFormat="1" ht="205.5" customHeight="1" x14ac:dyDescent="0.3">
      <c r="A12" s="516" t="s">
        <v>22</v>
      </c>
      <c r="B12" s="513" t="s">
        <v>23</v>
      </c>
      <c r="C12" s="343" t="s">
        <v>222</v>
      </c>
      <c r="D12" s="251" t="s">
        <v>223</v>
      </c>
      <c r="E12" s="59"/>
      <c r="F12" s="60"/>
      <c r="G12" s="59"/>
      <c r="H12" s="60"/>
      <c r="I12" s="60"/>
      <c r="J12" s="61"/>
      <c r="K12" s="62"/>
      <c r="L12" s="63"/>
      <c r="M12" s="64"/>
      <c r="N12" s="64"/>
      <c r="O12" s="64"/>
      <c r="P12" s="64"/>
      <c r="Q12" s="64"/>
      <c r="R12" s="64"/>
      <c r="S12" s="64"/>
      <c r="T12" s="64"/>
      <c r="U12" s="64"/>
      <c r="V12" s="64"/>
      <c r="W12" s="64"/>
      <c r="X12" s="64"/>
      <c r="Y12" s="64"/>
      <c r="Z12" s="64"/>
      <c r="AA12" s="64"/>
    </row>
    <row r="13" spans="1:27" s="70" customFormat="1" ht="201.75" customHeight="1" x14ac:dyDescent="0.3">
      <c r="A13" s="514"/>
      <c r="B13" s="514"/>
      <c r="C13" s="343" t="s">
        <v>224</v>
      </c>
      <c r="D13" s="251" t="s">
        <v>225</v>
      </c>
      <c r="E13" s="60"/>
      <c r="F13" s="59"/>
      <c r="G13" s="60"/>
      <c r="H13" s="59"/>
      <c r="I13" s="60"/>
      <c r="J13" s="66" t="e">
        <f>#REF!*#REF!</f>
        <v>#REF!</v>
      </c>
      <c r="K13" s="67" t="e">
        <f>I13/J13</f>
        <v>#REF!</v>
      </c>
      <c r="L13" s="68"/>
      <c r="M13" s="69"/>
      <c r="N13" s="69"/>
      <c r="O13" s="69"/>
      <c r="P13" s="69"/>
      <c r="Q13" s="69"/>
      <c r="R13" s="69"/>
      <c r="S13" s="69"/>
      <c r="T13" s="69"/>
      <c r="U13" s="69"/>
      <c r="V13" s="69"/>
      <c r="W13" s="69"/>
      <c r="X13" s="69"/>
      <c r="Y13" s="69"/>
      <c r="Z13" s="69"/>
      <c r="AA13" s="69"/>
    </row>
    <row r="14" spans="1:27" s="70" customFormat="1" ht="18.75" x14ac:dyDescent="0.3">
      <c r="A14" s="514"/>
      <c r="B14" s="514"/>
      <c r="C14" s="515" t="s">
        <v>226</v>
      </c>
      <c r="D14" s="515"/>
      <c r="E14" s="261">
        <f>SUM(E12:E13)</f>
        <v>0</v>
      </c>
      <c r="F14" s="261">
        <f>SUM(F12:F13)</f>
        <v>0</v>
      </c>
      <c r="G14" s="261">
        <f>SUM(G12:G13)</f>
        <v>0</v>
      </c>
      <c r="H14" s="261">
        <f>SUM(H12:H13)</f>
        <v>0</v>
      </c>
      <c r="I14" s="261">
        <f>SUM(E14:H14)</f>
        <v>0</v>
      </c>
      <c r="J14" s="66"/>
      <c r="K14" s="67"/>
      <c r="L14" s="68"/>
      <c r="M14" s="69"/>
      <c r="N14" s="69"/>
      <c r="O14" s="69"/>
      <c r="P14" s="69"/>
      <c r="Q14" s="69"/>
      <c r="R14" s="69"/>
      <c r="S14" s="69"/>
      <c r="T14" s="69"/>
      <c r="U14" s="69"/>
      <c r="V14" s="69"/>
      <c r="W14" s="69"/>
      <c r="X14" s="69"/>
      <c r="Y14" s="69"/>
      <c r="Z14" s="69"/>
      <c r="AA14" s="69"/>
    </row>
    <row r="15" spans="1:27" s="65" customFormat="1" ht="37.5" x14ac:dyDescent="0.3">
      <c r="A15" s="516" t="s">
        <v>52</v>
      </c>
      <c r="B15" s="513" t="s">
        <v>227</v>
      </c>
      <c r="C15" s="343" t="s">
        <v>222</v>
      </c>
      <c r="D15" s="58" t="s">
        <v>228</v>
      </c>
      <c r="E15" s="59"/>
      <c r="F15" s="60"/>
      <c r="G15" s="59"/>
      <c r="H15" s="60"/>
      <c r="I15" s="60"/>
      <c r="J15" s="61"/>
      <c r="K15" s="62"/>
      <c r="L15" s="63"/>
      <c r="M15" s="64"/>
      <c r="N15" s="64"/>
      <c r="O15" s="64"/>
      <c r="P15" s="64"/>
      <c r="Q15" s="64"/>
      <c r="R15" s="64"/>
      <c r="S15" s="64"/>
      <c r="T15" s="64"/>
      <c r="U15" s="64"/>
      <c r="V15" s="64"/>
      <c r="W15" s="64"/>
      <c r="X15" s="64"/>
      <c r="Y15" s="64"/>
      <c r="Z15" s="64"/>
      <c r="AA15" s="64"/>
    </row>
    <row r="16" spans="1:27" s="70" customFormat="1" ht="75" x14ac:dyDescent="0.3">
      <c r="A16" s="514"/>
      <c r="B16" s="514"/>
      <c r="C16" s="381" t="s">
        <v>224</v>
      </c>
      <c r="D16" s="58" t="s">
        <v>229</v>
      </c>
      <c r="E16" s="60"/>
      <c r="F16" s="59"/>
      <c r="G16" s="60"/>
      <c r="H16" s="59"/>
      <c r="I16" s="60"/>
      <c r="J16" s="66" t="e">
        <f>#REF!*#REF!</f>
        <v>#REF!</v>
      </c>
      <c r="K16" s="67" t="e">
        <f>I16/J16</f>
        <v>#REF!</v>
      </c>
      <c r="L16" s="68"/>
      <c r="M16" s="69"/>
      <c r="N16" s="69"/>
      <c r="O16" s="69"/>
      <c r="P16" s="69"/>
      <c r="Q16" s="69"/>
      <c r="R16" s="69"/>
      <c r="S16" s="69"/>
      <c r="T16" s="69"/>
      <c r="U16" s="69"/>
      <c r="V16" s="69"/>
      <c r="W16" s="69"/>
      <c r="X16" s="69"/>
      <c r="Y16" s="69"/>
      <c r="Z16" s="69"/>
      <c r="AA16" s="69"/>
    </row>
    <row r="17" spans="1:27" s="70" customFormat="1" ht="18.75" x14ac:dyDescent="0.3">
      <c r="A17" s="514"/>
      <c r="B17" s="514"/>
      <c r="C17" s="515" t="s">
        <v>226</v>
      </c>
      <c r="D17" s="515"/>
      <c r="E17" s="261">
        <f>SUM(E15:E16)</f>
        <v>0</v>
      </c>
      <c r="F17" s="261">
        <f>SUM(F15:F16)</f>
        <v>0</v>
      </c>
      <c r="G17" s="261">
        <f>SUM(G15:G16)</f>
        <v>0</v>
      </c>
      <c r="H17" s="261">
        <f>SUM(H15:H16)</f>
        <v>0</v>
      </c>
      <c r="I17" s="261">
        <f>SUM(E17:H17)</f>
        <v>0</v>
      </c>
      <c r="J17" s="66"/>
      <c r="K17" s="67"/>
      <c r="L17" s="68"/>
      <c r="M17" s="69"/>
      <c r="N17" s="69"/>
      <c r="O17" s="69"/>
      <c r="P17" s="69"/>
      <c r="Q17" s="69"/>
      <c r="R17" s="69"/>
      <c r="S17" s="69"/>
      <c r="T17" s="69"/>
      <c r="U17" s="69"/>
      <c r="V17" s="69"/>
      <c r="W17" s="69"/>
      <c r="X17" s="69"/>
      <c r="Y17" s="69"/>
      <c r="Z17" s="69"/>
      <c r="AA17" s="69"/>
    </row>
    <row r="18" spans="1:27" s="65" customFormat="1" ht="112.5" x14ac:dyDescent="0.3">
      <c r="A18" s="516" t="s">
        <v>60</v>
      </c>
      <c r="B18" s="513" t="s">
        <v>230</v>
      </c>
      <c r="C18" s="343" t="s">
        <v>222</v>
      </c>
      <c r="D18" s="78" t="s">
        <v>231</v>
      </c>
      <c r="E18" s="59"/>
      <c r="F18" s="60"/>
      <c r="G18" s="59"/>
      <c r="H18" s="60"/>
      <c r="I18" s="60"/>
      <c r="J18" s="61"/>
      <c r="K18" s="62"/>
      <c r="L18" s="63"/>
      <c r="M18" s="64"/>
      <c r="N18" s="64"/>
      <c r="O18" s="64"/>
      <c r="P18" s="64"/>
      <c r="Q18" s="64"/>
      <c r="R18" s="64"/>
      <c r="S18" s="64"/>
      <c r="T18" s="64"/>
      <c r="U18" s="64"/>
      <c r="V18" s="64"/>
      <c r="W18" s="64"/>
      <c r="X18" s="64"/>
      <c r="Y18" s="64"/>
      <c r="Z18" s="64"/>
      <c r="AA18" s="64"/>
    </row>
    <row r="19" spans="1:27" s="70" customFormat="1" ht="75" x14ac:dyDescent="0.3">
      <c r="A19" s="514"/>
      <c r="B19" s="514"/>
      <c r="C19" s="343" t="s">
        <v>224</v>
      </c>
      <c r="D19" s="78" t="s">
        <v>232</v>
      </c>
      <c r="E19" s="76"/>
      <c r="F19" s="59"/>
      <c r="G19" s="76"/>
      <c r="H19" s="59"/>
      <c r="I19" s="60"/>
      <c r="J19" s="66" t="e">
        <f>#REF!*#REF!</f>
        <v>#REF!</v>
      </c>
      <c r="K19" s="67" t="e">
        <f>I19/J19</f>
        <v>#REF!</v>
      </c>
      <c r="L19" s="68"/>
      <c r="M19" s="69"/>
      <c r="N19" s="69"/>
      <c r="O19" s="69"/>
      <c r="P19" s="69"/>
      <c r="Q19" s="69"/>
      <c r="R19" s="69"/>
      <c r="S19" s="69"/>
      <c r="T19" s="69"/>
      <c r="U19" s="69"/>
      <c r="V19" s="69"/>
      <c r="W19" s="69"/>
      <c r="X19" s="69"/>
      <c r="Y19" s="69"/>
      <c r="Z19" s="69"/>
      <c r="AA19" s="69"/>
    </row>
    <row r="20" spans="1:27" s="70" customFormat="1" ht="18.75" x14ac:dyDescent="0.3">
      <c r="A20" s="514"/>
      <c r="B20" s="514"/>
      <c r="C20" s="515" t="s">
        <v>226</v>
      </c>
      <c r="D20" s="515"/>
      <c r="E20" s="261">
        <f>SUM(E18:E19)</f>
        <v>0</v>
      </c>
      <c r="F20" s="261">
        <f>+F19</f>
        <v>0</v>
      </c>
      <c r="G20" s="261">
        <f>SUM(G18:G19)</f>
        <v>0</v>
      </c>
      <c r="H20" s="261">
        <f>+H19</f>
        <v>0</v>
      </c>
      <c r="I20" s="261">
        <f>SUM(E20:H20)</f>
        <v>0</v>
      </c>
      <c r="J20" s="66"/>
      <c r="K20" s="67"/>
      <c r="L20" s="68"/>
      <c r="M20" s="69"/>
      <c r="N20" s="69"/>
      <c r="O20" s="69"/>
      <c r="P20" s="69"/>
      <c r="Q20" s="69"/>
      <c r="R20" s="69"/>
      <c r="S20" s="69"/>
      <c r="T20" s="69"/>
      <c r="U20" s="69"/>
      <c r="V20" s="69"/>
      <c r="W20" s="69"/>
      <c r="X20" s="69"/>
      <c r="Y20" s="69"/>
      <c r="Z20" s="69"/>
      <c r="AA20" s="69"/>
    </row>
    <row r="21" spans="1:27" s="65" customFormat="1" ht="75" x14ac:dyDescent="0.3">
      <c r="A21" s="516" t="s">
        <v>67</v>
      </c>
      <c r="B21" s="513" t="s">
        <v>233</v>
      </c>
      <c r="C21" s="343" t="s">
        <v>222</v>
      </c>
      <c r="D21" s="58" t="s">
        <v>234</v>
      </c>
      <c r="E21" s="59"/>
      <c r="F21" s="76"/>
      <c r="G21" s="59"/>
      <c r="H21" s="76"/>
      <c r="I21" s="76"/>
      <c r="J21" s="64"/>
      <c r="K21" s="64"/>
      <c r="L21" s="64"/>
      <c r="M21" s="64"/>
      <c r="N21" s="64"/>
      <c r="O21" s="64"/>
      <c r="P21" s="64"/>
      <c r="Q21" s="64"/>
      <c r="R21" s="64"/>
      <c r="S21" s="64"/>
      <c r="T21" s="64"/>
      <c r="U21" s="64"/>
      <c r="V21" s="64"/>
      <c r="W21" s="64"/>
      <c r="X21" s="64"/>
      <c r="Y21" s="64"/>
      <c r="Z21" s="64"/>
      <c r="AA21" s="64"/>
    </row>
    <row r="22" spans="1:27" s="65" customFormat="1" ht="18.75" x14ac:dyDescent="0.3">
      <c r="A22" s="514"/>
      <c r="B22" s="514"/>
      <c r="C22" s="343" t="s">
        <v>235</v>
      </c>
      <c r="D22" s="58" t="s">
        <v>236</v>
      </c>
      <c r="E22" s="76"/>
      <c r="F22" s="59"/>
      <c r="G22" s="76"/>
      <c r="H22" s="59"/>
      <c r="I22" s="76"/>
      <c r="J22" s="64"/>
      <c r="K22" s="64"/>
      <c r="L22" s="64"/>
      <c r="M22" s="64"/>
      <c r="N22" s="64"/>
      <c r="O22" s="64"/>
      <c r="P22" s="64"/>
      <c r="Q22" s="64"/>
      <c r="R22" s="64"/>
      <c r="S22" s="64"/>
      <c r="T22" s="64"/>
      <c r="U22" s="64"/>
      <c r="V22" s="64"/>
      <c r="W22" s="64"/>
      <c r="X22" s="64"/>
      <c r="Y22" s="64"/>
      <c r="Z22" s="64"/>
      <c r="AA22" s="64"/>
    </row>
    <row r="23" spans="1:27" s="65" customFormat="1" ht="18.75" x14ac:dyDescent="0.3">
      <c r="A23" s="514"/>
      <c r="B23" s="514"/>
      <c r="C23" s="515" t="s">
        <v>226</v>
      </c>
      <c r="D23" s="515"/>
      <c r="E23" s="261">
        <f>SUM(E21:E22)</f>
        <v>0</v>
      </c>
      <c r="F23" s="261">
        <f>SUM(F21:F22)</f>
        <v>0</v>
      </c>
      <c r="G23" s="261">
        <f>SUM(G21:G22)</f>
        <v>0</v>
      </c>
      <c r="H23" s="261">
        <f>SUM(H21:H22)</f>
        <v>0</v>
      </c>
      <c r="I23" s="261">
        <f>SUM(E23:H23)</f>
        <v>0</v>
      </c>
      <c r="J23" s="64"/>
      <c r="K23" s="64"/>
      <c r="L23" s="64"/>
      <c r="M23" s="64"/>
      <c r="N23" s="64"/>
      <c r="O23" s="64"/>
      <c r="P23" s="64"/>
      <c r="Q23" s="64"/>
      <c r="R23" s="64"/>
      <c r="S23" s="64"/>
      <c r="T23" s="64"/>
      <c r="U23" s="64"/>
      <c r="V23" s="64"/>
      <c r="W23" s="64"/>
      <c r="X23" s="64"/>
      <c r="Y23" s="64"/>
      <c r="Z23" s="64"/>
      <c r="AA23" s="64"/>
    </row>
    <row r="24" spans="1:27" s="70" customFormat="1" ht="18.75" hidden="1" x14ac:dyDescent="0.3">
      <c r="A24" s="550"/>
      <c r="B24" s="552"/>
      <c r="C24" s="546"/>
      <c r="D24" s="377" t="s">
        <v>237</v>
      </c>
      <c r="E24" s="71" t="e">
        <f>SUM(#REF!)</f>
        <v>#REF!</v>
      </c>
      <c r="F24" s="71" t="e">
        <f>SUM(#REF!)</f>
        <v>#REF!</v>
      </c>
      <c r="G24" s="71" t="e">
        <f>SUM(#REF!)</f>
        <v>#REF!</v>
      </c>
      <c r="H24" s="71" t="e">
        <f>SUM(#REF!)</f>
        <v>#REF!</v>
      </c>
      <c r="I24" s="71" t="e">
        <f>SUM(E24:H24)</f>
        <v>#REF!</v>
      </c>
      <c r="J24" s="66"/>
      <c r="K24" s="67"/>
      <c r="L24" s="68"/>
      <c r="M24" s="69"/>
      <c r="N24" s="69"/>
      <c r="O24" s="69"/>
      <c r="P24" s="69"/>
      <c r="Q24" s="69"/>
      <c r="R24" s="69"/>
      <c r="S24" s="69"/>
      <c r="T24" s="69"/>
      <c r="U24" s="69"/>
      <c r="V24" s="69"/>
      <c r="W24" s="69"/>
      <c r="X24" s="69"/>
      <c r="Y24" s="69"/>
      <c r="Z24" s="69"/>
      <c r="AA24" s="69"/>
    </row>
    <row r="25" spans="1:27" s="70" customFormat="1" ht="18.75" hidden="1" customHeight="1" x14ac:dyDescent="0.3">
      <c r="A25" s="550"/>
      <c r="B25" s="552"/>
      <c r="C25" s="546"/>
      <c r="D25" s="377" t="s">
        <v>238</v>
      </c>
      <c r="E25" s="72"/>
      <c r="F25" s="72"/>
      <c r="G25" s="73"/>
      <c r="H25" s="73"/>
      <c r="I25" s="74">
        <f>SUM(E25:H25)</f>
        <v>0</v>
      </c>
      <c r="J25" s="66"/>
      <c r="K25" s="67"/>
      <c r="L25" s="68"/>
      <c r="M25" s="69"/>
      <c r="N25" s="69"/>
      <c r="O25" s="69"/>
      <c r="P25" s="69"/>
      <c r="Q25" s="69"/>
      <c r="R25" s="69"/>
      <c r="S25" s="69"/>
      <c r="T25" s="69"/>
      <c r="U25" s="69"/>
      <c r="V25" s="69"/>
      <c r="W25" s="69"/>
      <c r="X25" s="69"/>
      <c r="Y25" s="69"/>
      <c r="Z25" s="69"/>
      <c r="AA25" s="69"/>
    </row>
    <row r="26" spans="1:27" s="65" customFormat="1" ht="18.75" x14ac:dyDescent="0.3">
      <c r="A26" s="516" t="s">
        <v>83</v>
      </c>
      <c r="B26" s="551" t="s">
        <v>239</v>
      </c>
      <c r="C26" s="343" t="s">
        <v>222</v>
      </c>
      <c r="D26" s="58"/>
      <c r="E26" s="59"/>
      <c r="F26" s="60"/>
      <c r="G26" s="59"/>
      <c r="H26" s="60"/>
      <c r="I26" s="60"/>
      <c r="J26" s="64"/>
      <c r="K26" s="64"/>
      <c r="L26" s="64"/>
      <c r="M26" s="64"/>
      <c r="N26" s="64"/>
      <c r="O26" s="64"/>
      <c r="P26" s="64"/>
      <c r="Q26" s="64"/>
      <c r="R26" s="64"/>
      <c r="S26" s="64"/>
      <c r="T26" s="64"/>
      <c r="U26" s="64"/>
      <c r="V26" s="64"/>
      <c r="W26" s="64"/>
      <c r="X26" s="64"/>
      <c r="Y26" s="64"/>
      <c r="Z26" s="64"/>
      <c r="AA26" s="64"/>
    </row>
    <row r="27" spans="1:27" s="65" customFormat="1" ht="18.75" x14ac:dyDescent="0.3">
      <c r="A27" s="514"/>
      <c r="B27" s="551"/>
      <c r="C27" s="343" t="s">
        <v>224</v>
      </c>
      <c r="D27" s="58"/>
      <c r="E27" s="60"/>
      <c r="F27" s="79"/>
      <c r="G27" s="60"/>
      <c r="H27" s="79"/>
      <c r="I27" s="60"/>
      <c r="J27" s="64"/>
      <c r="K27" s="64"/>
      <c r="L27" s="64"/>
      <c r="M27" s="64"/>
      <c r="N27" s="64"/>
      <c r="O27" s="64"/>
      <c r="P27" s="64"/>
      <c r="Q27" s="64"/>
      <c r="R27" s="64"/>
      <c r="S27" s="64"/>
      <c r="T27" s="64"/>
      <c r="U27" s="64"/>
      <c r="V27" s="64"/>
      <c r="W27" s="64"/>
      <c r="X27" s="64"/>
      <c r="Y27" s="64"/>
      <c r="Z27" s="64"/>
      <c r="AA27" s="64"/>
    </row>
    <row r="28" spans="1:27" s="65" customFormat="1" ht="18.75" x14ac:dyDescent="0.3">
      <c r="A28" s="514"/>
      <c r="B28" s="551"/>
      <c r="C28" s="515" t="s">
        <v>226</v>
      </c>
      <c r="D28" s="515"/>
      <c r="E28" s="261">
        <f>+E26</f>
        <v>0</v>
      </c>
      <c r="F28" s="261">
        <f>SUM(F26:F27)</f>
        <v>0</v>
      </c>
      <c r="G28" s="261">
        <f>SUM(G26:G27)</f>
        <v>0</v>
      </c>
      <c r="H28" s="261">
        <f>+H27</f>
        <v>0</v>
      </c>
      <c r="I28" s="261">
        <f>SUM(E28:H28)</f>
        <v>0</v>
      </c>
      <c r="J28" s="64"/>
      <c r="K28" s="64"/>
      <c r="L28" s="64"/>
      <c r="M28" s="64"/>
      <c r="N28" s="64"/>
      <c r="O28" s="64"/>
      <c r="P28" s="64"/>
      <c r="Q28" s="64"/>
      <c r="R28" s="64"/>
      <c r="S28" s="64"/>
      <c r="T28" s="64"/>
      <c r="U28" s="64"/>
      <c r="V28" s="64"/>
      <c r="W28" s="64"/>
      <c r="X28" s="64"/>
      <c r="Y28" s="64"/>
      <c r="Z28" s="64"/>
      <c r="AA28" s="64"/>
    </row>
    <row r="29" spans="1:27" s="70" customFormat="1" ht="37.5" x14ac:dyDescent="0.2">
      <c r="A29" s="547" t="s">
        <v>94</v>
      </c>
      <c r="B29" s="543" t="s">
        <v>240</v>
      </c>
      <c r="C29" s="537" t="s">
        <v>224</v>
      </c>
      <c r="D29" s="75" t="s">
        <v>241</v>
      </c>
      <c r="E29" s="80"/>
      <c r="F29" s="77"/>
      <c r="G29" s="80"/>
      <c r="H29" s="77"/>
      <c r="I29" s="80"/>
      <c r="J29" s="69"/>
      <c r="K29" s="69"/>
      <c r="L29" s="69"/>
      <c r="M29" s="69"/>
      <c r="N29" s="69"/>
      <c r="O29" s="69"/>
      <c r="P29" s="69"/>
      <c r="Q29" s="69"/>
      <c r="R29" s="69"/>
      <c r="S29" s="69"/>
      <c r="T29" s="69"/>
      <c r="U29" s="69"/>
      <c r="V29" s="69"/>
      <c r="W29" s="69"/>
      <c r="X29" s="69"/>
      <c r="Y29" s="69"/>
      <c r="Z29" s="69"/>
      <c r="AA29" s="69"/>
    </row>
    <row r="30" spans="1:27" s="70" customFormat="1" ht="18.75" hidden="1" x14ac:dyDescent="0.3">
      <c r="A30" s="548"/>
      <c r="B30" s="544"/>
      <c r="C30" s="538"/>
      <c r="D30" s="377" t="s">
        <v>237</v>
      </c>
      <c r="E30" s="71">
        <f>SUM(E29:E29)</f>
        <v>0</v>
      </c>
      <c r="F30" s="71">
        <f>SUM(F29:F29)</f>
        <v>0</v>
      </c>
      <c r="G30" s="71">
        <f>SUM(G29:G29)</f>
        <v>0</v>
      </c>
      <c r="H30" s="71">
        <f>SUM(H29:H29)</f>
        <v>0</v>
      </c>
      <c r="I30" s="71">
        <f>SUM(E30:H30)</f>
        <v>0</v>
      </c>
      <c r="J30" s="66"/>
      <c r="K30" s="67"/>
      <c r="L30" s="68"/>
      <c r="M30" s="69"/>
      <c r="N30" s="69"/>
      <c r="O30" s="69"/>
      <c r="P30" s="69"/>
      <c r="Q30" s="69"/>
      <c r="R30" s="69"/>
      <c r="S30" s="69"/>
      <c r="T30" s="69"/>
      <c r="U30" s="69"/>
      <c r="V30" s="69"/>
      <c r="W30" s="69"/>
      <c r="X30" s="69"/>
      <c r="Y30" s="69"/>
      <c r="Z30" s="69"/>
      <c r="AA30" s="69"/>
    </row>
    <row r="31" spans="1:27" s="70" customFormat="1" ht="18.75" hidden="1" customHeight="1" x14ac:dyDescent="0.3">
      <c r="A31" s="548"/>
      <c r="B31" s="544"/>
      <c r="C31" s="538"/>
      <c r="D31" s="377" t="s">
        <v>238</v>
      </c>
      <c r="E31" s="72"/>
      <c r="F31" s="72"/>
      <c r="G31" s="73"/>
      <c r="H31" s="73"/>
      <c r="I31" s="74">
        <f>SUM(E31:H31)</f>
        <v>0</v>
      </c>
      <c r="J31" s="66"/>
      <c r="K31" s="67"/>
      <c r="L31" s="68"/>
      <c r="M31" s="69"/>
      <c r="N31" s="69"/>
      <c r="O31" s="69"/>
      <c r="P31" s="69"/>
      <c r="Q31" s="69"/>
      <c r="R31" s="69"/>
      <c r="S31" s="69"/>
      <c r="T31" s="69"/>
      <c r="U31" s="69"/>
      <c r="V31" s="69"/>
      <c r="W31" s="69"/>
      <c r="X31" s="69"/>
      <c r="Y31" s="69"/>
      <c r="Z31" s="69"/>
      <c r="AA31" s="69"/>
    </row>
    <row r="32" spans="1:27" s="70" customFormat="1" ht="18.75" x14ac:dyDescent="0.3">
      <c r="A32" s="549"/>
      <c r="B32" s="545"/>
      <c r="C32" s="539"/>
      <c r="D32" s="377" t="s">
        <v>226</v>
      </c>
      <c r="E32" s="261">
        <f>+E30+E31</f>
        <v>0</v>
      </c>
      <c r="F32" s="261">
        <f>+F30+F31</f>
        <v>0</v>
      </c>
      <c r="G32" s="261">
        <f>+G30+G31</f>
        <v>0</v>
      </c>
      <c r="H32" s="261">
        <f>+H30+H31</f>
        <v>0</v>
      </c>
      <c r="I32" s="261">
        <f>+I31+I30</f>
        <v>0</v>
      </c>
      <c r="J32" s="66"/>
      <c r="K32" s="67"/>
      <c r="L32" s="68"/>
      <c r="M32" s="69"/>
      <c r="N32" s="69"/>
      <c r="O32" s="69"/>
      <c r="P32" s="69"/>
      <c r="Q32" s="69"/>
      <c r="R32" s="69"/>
      <c r="S32" s="69"/>
      <c r="T32" s="69"/>
      <c r="U32" s="69"/>
      <c r="V32" s="69"/>
      <c r="W32" s="69"/>
      <c r="X32" s="69"/>
      <c r="Y32" s="69"/>
      <c r="Z32" s="69"/>
      <c r="AA32" s="69"/>
    </row>
    <row r="33" spans="1:27" s="65" customFormat="1" ht="18.75" x14ac:dyDescent="0.3">
      <c r="A33" s="516" t="s">
        <v>96</v>
      </c>
      <c r="B33" s="513" t="s">
        <v>242</v>
      </c>
      <c r="C33" s="343" t="s">
        <v>222</v>
      </c>
      <c r="D33" s="58"/>
      <c r="E33" s="59"/>
      <c r="F33" s="60"/>
      <c r="G33" s="59"/>
      <c r="H33" s="60"/>
      <c r="I33" s="60"/>
      <c r="J33" s="64"/>
      <c r="K33" s="64"/>
      <c r="L33" s="64"/>
      <c r="M33" s="64"/>
      <c r="N33" s="64"/>
      <c r="O33" s="64"/>
      <c r="P33" s="64"/>
      <c r="Q33" s="64"/>
      <c r="R33" s="64"/>
      <c r="S33" s="64"/>
      <c r="T33" s="64"/>
      <c r="U33" s="64"/>
      <c r="V33" s="64"/>
      <c r="W33" s="64"/>
      <c r="X33" s="64"/>
      <c r="Y33" s="64"/>
      <c r="Z33" s="64"/>
      <c r="AA33" s="64"/>
    </row>
    <row r="34" spans="1:27" s="65" customFormat="1" ht="18.75" x14ac:dyDescent="0.3">
      <c r="A34" s="514"/>
      <c r="B34" s="514"/>
      <c r="C34" s="343" t="s">
        <v>224</v>
      </c>
      <c r="D34" s="58"/>
      <c r="E34" s="60"/>
      <c r="F34" s="59"/>
      <c r="G34" s="60"/>
      <c r="H34" s="59"/>
      <c r="I34" s="60"/>
      <c r="J34" s="64"/>
      <c r="K34" s="64"/>
      <c r="L34" s="64"/>
      <c r="M34" s="64"/>
      <c r="N34" s="64"/>
      <c r="O34" s="64"/>
      <c r="P34" s="64"/>
      <c r="Q34" s="64"/>
      <c r="R34" s="64"/>
      <c r="S34" s="64"/>
      <c r="T34" s="64"/>
      <c r="U34" s="64"/>
      <c r="V34" s="64"/>
      <c r="W34" s="64"/>
      <c r="X34" s="64"/>
      <c r="Y34" s="64"/>
      <c r="Z34" s="64"/>
      <c r="AA34" s="64"/>
    </row>
    <row r="35" spans="1:27" s="65" customFormat="1" ht="18.75" x14ac:dyDescent="0.3">
      <c r="A35" s="514"/>
      <c r="B35" s="514"/>
      <c r="C35" s="515" t="s">
        <v>226</v>
      </c>
      <c r="D35" s="515"/>
      <c r="E35" s="261">
        <f>SUM(E33:E34)</f>
        <v>0</v>
      </c>
      <c r="F35" s="261">
        <f>+F34</f>
        <v>0</v>
      </c>
      <c r="G35" s="261">
        <f>SUM(G33:G34)</f>
        <v>0</v>
      </c>
      <c r="H35" s="261">
        <f>+H34</f>
        <v>0</v>
      </c>
      <c r="I35" s="261">
        <f>SUM(E35:H35)</f>
        <v>0</v>
      </c>
      <c r="J35" s="64"/>
      <c r="K35" s="64"/>
      <c r="L35" s="64"/>
      <c r="M35" s="64"/>
      <c r="N35" s="64"/>
      <c r="O35" s="64"/>
      <c r="P35" s="64"/>
      <c r="Q35" s="64"/>
      <c r="R35" s="64"/>
      <c r="S35" s="64"/>
      <c r="T35" s="64"/>
      <c r="U35" s="64"/>
      <c r="V35" s="64"/>
      <c r="W35" s="64"/>
      <c r="X35" s="64"/>
      <c r="Y35" s="64"/>
      <c r="Z35" s="64"/>
      <c r="AA35" s="64"/>
    </row>
    <row r="36" spans="1:27" s="65" customFormat="1" ht="75" x14ac:dyDescent="0.3">
      <c r="A36" s="540" t="s">
        <v>101</v>
      </c>
      <c r="B36" s="543" t="s">
        <v>243</v>
      </c>
      <c r="C36" s="537" t="s">
        <v>222</v>
      </c>
      <c r="D36" s="168" t="s">
        <v>244</v>
      </c>
      <c r="E36" s="536"/>
      <c r="F36" s="535"/>
      <c r="G36" s="536"/>
      <c r="H36" s="535"/>
      <c r="I36" s="535"/>
      <c r="J36" s="64"/>
      <c r="K36" s="64"/>
      <c r="L36" s="64"/>
      <c r="M36" s="64"/>
      <c r="N36" s="64"/>
      <c r="O36" s="64"/>
      <c r="P36" s="64"/>
      <c r="Q36" s="64"/>
      <c r="R36" s="64"/>
      <c r="S36" s="64"/>
      <c r="T36" s="64"/>
      <c r="U36" s="64"/>
      <c r="V36" s="64"/>
      <c r="W36" s="64"/>
      <c r="X36" s="64"/>
      <c r="Y36" s="64"/>
      <c r="Z36" s="64"/>
      <c r="AA36" s="64"/>
    </row>
    <row r="37" spans="1:27" s="65" customFormat="1" ht="18.75" x14ac:dyDescent="0.3">
      <c r="A37" s="541"/>
      <c r="B37" s="544"/>
      <c r="C37" s="538"/>
      <c r="D37" s="227" t="s">
        <v>245</v>
      </c>
      <c r="E37" s="536"/>
      <c r="F37" s="535"/>
      <c r="G37" s="536"/>
      <c r="H37" s="535"/>
      <c r="I37" s="535"/>
      <c r="J37" s="64"/>
      <c r="K37" s="64"/>
      <c r="L37" s="64"/>
      <c r="M37" s="64"/>
      <c r="N37" s="64"/>
      <c r="O37" s="64"/>
      <c r="P37" s="64"/>
      <c r="Q37" s="64"/>
      <c r="R37" s="64"/>
      <c r="S37" s="64"/>
      <c r="T37" s="64"/>
      <c r="U37" s="64"/>
      <c r="V37" s="64"/>
      <c r="W37" s="64"/>
      <c r="X37" s="64"/>
      <c r="Y37" s="64"/>
      <c r="Z37" s="64"/>
      <c r="AA37" s="64"/>
    </row>
    <row r="38" spans="1:27" s="65" customFormat="1" ht="37.5" x14ac:dyDescent="0.3">
      <c r="A38" s="541"/>
      <c r="B38" s="544"/>
      <c r="C38" s="538"/>
      <c r="D38" s="228" t="s">
        <v>246</v>
      </c>
      <c r="E38" s="536"/>
      <c r="F38" s="535"/>
      <c r="G38" s="536"/>
      <c r="H38" s="535"/>
      <c r="I38" s="535"/>
      <c r="J38" s="64"/>
      <c r="K38" s="64"/>
      <c r="L38" s="64"/>
      <c r="M38" s="64"/>
      <c r="N38" s="64"/>
      <c r="O38" s="64"/>
      <c r="P38" s="64"/>
      <c r="Q38" s="64"/>
      <c r="R38" s="64"/>
      <c r="S38" s="64"/>
      <c r="T38" s="64"/>
      <c r="U38" s="64"/>
      <c r="V38" s="64"/>
      <c r="W38" s="64"/>
      <c r="X38" s="64"/>
      <c r="Y38" s="64"/>
      <c r="Z38" s="64"/>
      <c r="AA38" s="64"/>
    </row>
    <row r="39" spans="1:27" s="65" customFormat="1" ht="37.5" x14ac:dyDescent="0.3">
      <c r="A39" s="541"/>
      <c r="B39" s="544"/>
      <c r="C39" s="538"/>
      <c r="D39" s="228" t="s">
        <v>247</v>
      </c>
      <c r="E39" s="536"/>
      <c r="F39" s="535"/>
      <c r="G39" s="536"/>
      <c r="H39" s="535"/>
      <c r="I39" s="535"/>
      <c r="J39" s="64"/>
      <c r="K39" s="64"/>
      <c r="L39" s="64"/>
      <c r="M39" s="64"/>
      <c r="N39" s="64"/>
      <c r="O39" s="64"/>
      <c r="P39" s="64"/>
      <c r="Q39" s="64"/>
      <c r="R39" s="64"/>
      <c r="S39" s="64"/>
      <c r="T39" s="64"/>
      <c r="U39" s="64"/>
      <c r="V39" s="64"/>
      <c r="W39" s="64"/>
      <c r="X39" s="64"/>
      <c r="Y39" s="64"/>
      <c r="Z39" s="64"/>
      <c r="AA39" s="64"/>
    </row>
    <row r="40" spans="1:27" s="70" customFormat="1" ht="18.75" hidden="1" x14ac:dyDescent="0.3">
      <c r="A40" s="541"/>
      <c r="B40" s="544"/>
      <c r="C40" s="538"/>
      <c r="D40" s="377" t="s">
        <v>237</v>
      </c>
      <c r="E40" s="71">
        <f>SUM(E36:E39)</f>
        <v>0</v>
      </c>
      <c r="F40" s="71">
        <f>SUM(F36:F39)</f>
        <v>0</v>
      </c>
      <c r="G40" s="71">
        <f>SUM(G36:G39)</f>
        <v>0</v>
      </c>
      <c r="H40" s="71">
        <f>SUM(H36:H39)</f>
        <v>0</v>
      </c>
      <c r="I40" s="71">
        <f>SUM(E40:H40)</f>
        <v>0</v>
      </c>
      <c r="J40" s="66"/>
      <c r="K40" s="67"/>
      <c r="L40" s="68"/>
      <c r="M40" s="69"/>
      <c r="N40" s="69"/>
      <c r="O40" s="69"/>
      <c r="P40" s="69"/>
      <c r="Q40" s="69"/>
      <c r="R40" s="69"/>
      <c r="S40" s="69"/>
      <c r="T40" s="69"/>
      <c r="U40" s="69"/>
      <c r="V40" s="69"/>
      <c r="W40" s="69"/>
      <c r="X40" s="69"/>
      <c r="Y40" s="69"/>
      <c r="Z40" s="69"/>
      <c r="AA40" s="69"/>
    </row>
    <row r="41" spans="1:27" s="70" customFormat="1" ht="18.75" hidden="1" customHeight="1" x14ac:dyDescent="0.3">
      <c r="A41" s="541"/>
      <c r="B41" s="544"/>
      <c r="C41" s="538"/>
      <c r="D41" s="377" t="s">
        <v>238</v>
      </c>
      <c r="E41" s="72"/>
      <c r="F41" s="72"/>
      <c r="G41" s="73"/>
      <c r="H41" s="73"/>
      <c r="I41" s="74">
        <f>SUM(E41:H41)</f>
        <v>0</v>
      </c>
      <c r="J41" s="66"/>
      <c r="K41" s="67"/>
      <c r="L41" s="68"/>
      <c r="M41" s="69"/>
      <c r="N41" s="69"/>
      <c r="O41" s="69"/>
      <c r="P41" s="69"/>
      <c r="Q41" s="69"/>
      <c r="R41" s="69"/>
      <c r="S41" s="69"/>
      <c r="T41" s="69"/>
      <c r="U41" s="69"/>
      <c r="V41" s="69"/>
      <c r="W41" s="69"/>
      <c r="X41" s="69"/>
      <c r="Y41" s="69"/>
      <c r="Z41" s="69"/>
      <c r="AA41" s="69"/>
    </row>
    <row r="42" spans="1:27" s="70" customFormat="1" ht="18.75" x14ac:dyDescent="0.3">
      <c r="A42" s="542"/>
      <c r="B42" s="545"/>
      <c r="C42" s="539"/>
      <c r="D42" s="377" t="s">
        <v>226</v>
      </c>
      <c r="E42" s="261">
        <f>+E40+E41</f>
        <v>0</v>
      </c>
      <c r="F42" s="261">
        <f>+F40+F41</f>
        <v>0</v>
      </c>
      <c r="G42" s="261">
        <f>+G40+G41</f>
        <v>0</v>
      </c>
      <c r="H42" s="261">
        <f>+H40+H41</f>
        <v>0</v>
      </c>
      <c r="I42" s="261">
        <f>+I41+I40</f>
        <v>0</v>
      </c>
      <c r="J42" s="66"/>
      <c r="K42" s="67"/>
      <c r="L42" s="68"/>
      <c r="M42" s="69"/>
      <c r="N42" s="69"/>
      <c r="O42" s="69"/>
      <c r="P42" s="69"/>
      <c r="Q42" s="69"/>
      <c r="R42" s="69"/>
      <c r="S42" s="69"/>
      <c r="T42" s="69"/>
      <c r="U42" s="69"/>
      <c r="V42" s="69"/>
      <c r="W42" s="69"/>
      <c r="X42" s="69"/>
      <c r="Y42" s="69"/>
      <c r="Z42" s="69"/>
      <c r="AA42" s="69"/>
    </row>
    <row r="43" spans="1:27" s="8" customFormat="1" ht="12.75" x14ac:dyDescent="0.2">
      <c r="A43" s="32"/>
      <c r="B43" s="32"/>
      <c r="C43" s="32"/>
      <c r="D43" s="52"/>
      <c r="E43" s="52"/>
      <c r="F43" s="52"/>
      <c r="G43" s="52"/>
      <c r="H43" s="52"/>
      <c r="I43" s="52"/>
      <c r="J43" s="32"/>
      <c r="K43" s="32"/>
      <c r="L43" s="32"/>
      <c r="M43" s="32"/>
      <c r="N43" s="32"/>
      <c r="O43" s="32"/>
      <c r="P43" s="32"/>
      <c r="Q43" s="32"/>
      <c r="R43" s="32"/>
      <c r="S43" s="32"/>
      <c r="T43" s="32"/>
      <c r="U43" s="32"/>
      <c r="V43" s="32"/>
      <c r="W43" s="32"/>
      <c r="X43" s="32"/>
      <c r="Y43" s="32"/>
      <c r="Z43" s="32"/>
      <c r="AA43" s="32"/>
    </row>
    <row r="44" spans="1:27" customFormat="1" ht="12.75" x14ac:dyDescent="0.2">
      <c r="A44" s="32"/>
      <c r="B44" s="32"/>
      <c r="C44" s="32"/>
      <c r="D44" s="52"/>
      <c r="E44" s="52"/>
      <c r="F44" s="52"/>
      <c r="G44" s="52"/>
      <c r="H44" s="52"/>
      <c r="I44" s="52"/>
      <c r="J44" s="32"/>
      <c r="K44" s="32"/>
      <c r="L44" s="32"/>
      <c r="M44" s="32"/>
      <c r="N44" s="32"/>
      <c r="O44" s="32"/>
      <c r="P44" s="32"/>
      <c r="Q44" s="32"/>
      <c r="R44" s="32"/>
      <c r="S44" s="32"/>
      <c r="T44" s="32"/>
      <c r="U44" s="32"/>
      <c r="V44" s="32"/>
      <c r="W44" s="32"/>
      <c r="X44" s="32"/>
      <c r="Y44" s="32"/>
      <c r="Z44" s="32"/>
      <c r="AA44" s="32"/>
    </row>
    <row r="49" spans="4:4" x14ac:dyDescent="0.25">
      <c r="D49" s="57"/>
    </row>
  </sheetData>
  <sheetProtection algorithmName="SHA-512" hashValue="uQI47dLWsWAvP2+Y4YlcXUQB4n1rOMePCo/5XtB56Lqsz+Q5nWDweKLRCyKlALc2RrHqj991WS/PXHhksqTahw==" saltValue="RDWXM8p3Zy9k1FhjsD6Gog==" spinCount="100000" sheet="1" formatColumns="0" formatRows="0" selectLockedCells="1"/>
  <protectedRanges>
    <protectedRange sqref="D22:D23 C40:D42 C21:C23 C18:C19 C36 C24:D28 C12:D17 C20:D20 C29:D35" name="Range2"/>
    <protectedRange sqref="D21" name="Range2_1"/>
    <protectedRange sqref="D18" name="Range2_2"/>
    <protectedRange sqref="D19" name="Range2_3"/>
  </protectedRanges>
  <dataConsolidate/>
  <mergeCells count="47">
    <mergeCell ref="C29:C32"/>
    <mergeCell ref="C23:D23"/>
    <mergeCell ref="A36:A42"/>
    <mergeCell ref="B36:B42"/>
    <mergeCell ref="C36:C42"/>
    <mergeCell ref="C28:D28"/>
    <mergeCell ref="C35:D35"/>
    <mergeCell ref="C24:C25"/>
    <mergeCell ref="A33:A35"/>
    <mergeCell ref="B33:B35"/>
    <mergeCell ref="A29:A32"/>
    <mergeCell ref="B29:B32"/>
    <mergeCell ref="A24:A25"/>
    <mergeCell ref="A26:A28"/>
    <mergeCell ref="B26:B28"/>
    <mergeCell ref="B24:B25"/>
    <mergeCell ref="H36:H39"/>
    <mergeCell ref="I36:I39"/>
    <mergeCell ref="E36:E39"/>
    <mergeCell ref="F36:F39"/>
    <mergeCell ref="G36:G39"/>
    <mergeCell ref="A1:I1"/>
    <mergeCell ref="A2:I2"/>
    <mergeCell ref="A15:A17"/>
    <mergeCell ref="B15:B17"/>
    <mergeCell ref="C17:D17"/>
    <mergeCell ref="C4:D4"/>
    <mergeCell ref="C3:D3"/>
    <mergeCell ref="A3:B3"/>
    <mergeCell ref="I8:I10"/>
    <mergeCell ref="E7:F7"/>
    <mergeCell ref="G7:H7"/>
    <mergeCell ref="C7:D7"/>
    <mergeCell ref="G8:H9"/>
    <mergeCell ref="A8:A10"/>
    <mergeCell ref="B8:B10"/>
    <mergeCell ref="A12:A14"/>
    <mergeCell ref="B12:B14"/>
    <mergeCell ref="C11:D11"/>
    <mergeCell ref="C8:D10"/>
    <mergeCell ref="C14:D14"/>
    <mergeCell ref="E8:F9"/>
    <mergeCell ref="B21:B23"/>
    <mergeCell ref="B18:B20"/>
    <mergeCell ref="C20:D20"/>
    <mergeCell ref="A18:A20"/>
    <mergeCell ref="A21:A23"/>
  </mergeCells>
  <phoneticPr fontId="0" type="noConversion"/>
  <dataValidations count="2">
    <dataValidation type="whole" operator="greaterThanOrEqual" allowBlank="1" showInputMessage="1" showErrorMessage="1" sqref="L24:L25 L30:L32 L40:L42 L12:L20" xr:uid="{00000000-0002-0000-0400-000000000000}">
      <formula1>0</formula1>
    </dataValidation>
    <dataValidation type="whole" operator="lessThan" allowBlank="1" showInputMessage="1" showErrorMessage="1" error="ENTER NEGATIVE NUMBERS ONLY" sqref="E25:F25 E31:F31 E41:F41" xr:uid="{00000000-0002-0000-0400-000001000000}">
      <formula1>1</formula1>
    </dataValidation>
  </dataValidations>
  <printOptions horizontalCentered="1"/>
  <pageMargins left="0.31" right="0.28000000000000003" top="0.5" bottom="0.5" header="0.5" footer="0.25"/>
  <pageSetup scale="48" fitToHeight="3" orientation="landscape" blackAndWhite="1" r:id="rId1"/>
  <headerFooter alignWithMargins="0">
    <oddFooter>&amp;CNon-Personnel - Page &amp;P/&amp;N</oddFooter>
  </headerFooter>
  <rowBreaks count="1" manualBreakCount="1">
    <brk id="25"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4"/>
  <sheetViews>
    <sheetView showGridLines="0" tabSelected="1" topLeftCell="A13" workbookViewId="0">
      <selection activeCell="K46" sqref="K46"/>
    </sheetView>
  </sheetViews>
  <sheetFormatPr defaultRowHeight="12.75" x14ac:dyDescent="0.2"/>
  <cols>
    <col min="1" max="1" width="7.140625" style="32" customWidth="1"/>
    <col min="2" max="3" width="15.42578125" style="32" customWidth="1"/>
    <col min="4" max="4" width="8.140625" style="32" customWidth="1"/>
    <col min="5" max="5" width="17.7109375" style="51" customWidth="1"/>
    <col min="6" max="6" width="6.140625" style="32" customWidth="1"/>
    <col min="7" max="7" width="12.28515625" style="32" customWidth="1"/>
    <col min="8" max="8" width="2.85546875" style="32" customWidth="1"/>
    <col min="9" max="9" width="17.7109375" style="32" customWidth="1"/>
    <col min="10" max="10" width="17.85546875" style="51" customWidth="1"/>
    <col min="11" max="11" width="17.7109375" style="32" customWidth="1"/>
  </cols>
  <sheetData>
    <row r="1" spans="1:13" s="199" customFormat="1" ht="21" x14ac:dyDescent="0.35">
      <c r="A1" s="195" t="s">
        <v>157</v>
      </c>
      <c r="B1" s="196"/>
      <c r="C1" s="196"/>
      <c r="D1" s="196"/>
      <c r="E1" s="197"/>
      <c r="F1" s="196"/>
      <c r="G1" s="196"/>
      <c r="H1" s="196"/>
      <c r="I1" s="196"/>
      <c r="J1" s="198"/>
      <c r="K1" s="196"/>
    </row>
    <row r="2" spans="1:13" s="199" customFormat="1" ht="21" x14ac:dyDescent="0.35">
      <c r="A2" s="195" t="s">
        <v>248</v>
      </c>
      <c r="B2" s="196"/>
      <c r="C2" s="196"/>
      <c r="D2" s="196"/>
      <c r="E2" s="197"/>
      <c r="F2" s="196"/>
      <c r="G2" s="196"/>
      <c r="H2" s="196"/>
      <c r="I2" s="196"/>
      <c r="J2" s="198"/>
      <c r="K2" s="196"/>
    </row>
    <row r="3" spans="1:13" s="194" customFormat="1" ht="25.15" customHeight="1" thickBot="1" x14ac:dyDescent="0.35">
      <c r="A3" s="200" t="s">
        <v>249</v>
      </c>
      <c r="B3" s="201"/>
      <c r="C3" s="202"/>
      <c r="D3" s="605" t="str">
        <f>IF(CoverPage!$D$5&gt;0,CoverPage!$D$5," ")</f>
        <v xml:space="preserve"> </v>
      </c>
      <c r="E3" s="605"/>
      <c r="F3" s="605"/>
      <c r="G3" s="606"/>
      <c r="H3" s="219" t="str">
        <f>IF(CoverPage!$J$10&gt;0,CoverPage!$J$10," ")</f>
        <v xml:space="preserve"> </v>
      </c>
      <c r="I3" s="202" t="s">
        <v>250</v>
      </c>
      <c r="J3" s="229" t="s">
        <v>251</v>
      </c>
      <c r="K3" s="220"/>
      <c r="M3" s="203"/>
    </row>
    <row r="4" spans="1:13" s="194" customFormat="1" ht="25.15" customHeight="1" x14ac:dyDescent="0.3">
      <c r="A4" s="204" t="s">
        <v>216</v>
      </c>
      <c r="B4" s="205"/>
      <c r="C4" s="221" t="str">
        <f>IF(CoverPage!$D$7&gt;0,CoverPage!$D$7," ")</f>
        <v xml:space="preserve"> </v>
      </c>
      <c r="D4" s="231"/>
      <c r="E4" s="384" t="s">
        <v>160</v>
      </c>
      <c r="F4" s="384"/>
      <c r="G4" s="216" t="str">
        <f>IF(CoverPage!$F$7&gt;0,CoverPage!$F$7," ")</f>
        <v xml:space="preserve"> </v>
      </c>
      <c r="H4" s="130"/>
      <c r="I4" s="163"/>
      <c r="J4" s="384" t="s">
        <v>252</v>
      </c>
      <c r="K4" s="217" t="str">
        <f>IF(CoverPage!$K$5&gt;0,CoverPage!$K$5," ")</f>
        <v xml:space="preserve"> </v>
      </c>
    </row>
    <row r="5" spans="1:13" s="194" customFormat="1" ht="25.15" customHeight="1" x14ac:dyDescent="0.3">
      <c r="A5" s="607" t="s">
        <v>201</v>
      </c>
      <c r="B5" s="608"/>
      <c r="C5" s="608"/>
      <c r="D5" s="609" t="str">
        <f>IF(CoverPage!$I$7=0,"  ",CoverPage!$I$7)</f>
        <v xml:space="preserve">  </v>
      </c>
      <c r="E5" s="609"/>
      <c r="F5" s="384" t="s">
        <v>163</v>
      </c>
      <c r="G5" s="609" t="str">
        <f>IF(CoverPage!$K$7=0," ",CoverPage!$K$7)</f>
        <v xml:space="preserve"> </v>
      </c>
      <c r="H5" s="609"/>
      <c r="I5" s="230"/>
      <c r="K5" s="218"/>
    </row>
    <row r="6" spans="1:13" s="194" customFormat="1" ht="25.15" customHeight="1" x14ac:dyDescent="0.3">
      <c r="A6" s="610" t="s">
        <v>253</v>
      </c>
      <c r="B6" s="611"/>
      <c r="C6" s="611"/>
      <c r="D6" s="612" t="str">
        <f>IF(E38&gt;0,E38," ")</f>
        <v xml:space="preserve"> </v>
      </c>
      <c r="E6" s="612"/>
      <c r="F6" s="364" t="s">
        <v>163</v>
      </c>
      <c r="G6" s="613" t="str">
        <f>IF(I38&gt;0,I38," ")</f>
        <v xml:space="preserve"> </v>
      </c>
      <c r="H6" s="613"/>
      <c r="I6" s="613"/>
      <c r="J6" s="206"/>
      <c r="K6" s="207"/>
    </row>
    <row r="7" spans="1:13" s="194" customFormat="1" ht="25.15" customHeight="1" x14ac:dyDescent="0.3">
      <c r="A7" s="614" t="s">
        <v>164</v>
      </c>
      <c r="B7" s="615"/>
      <c r="C7" s="616" t="str">
        <f>Fringes!$B$5</f>
        <v xml:space="preserve"> </v>
      </c>
      <c r="D7" s="616"/>
      <c r="E7" s="617" t="s">
        <v>254</v>
      </c>
      <c r="F7" s="617"/>
      <c r="G7" s="618" t="str">
        <f>IF(CoverPage!$G$13&gt;0,CoverPage!$G$13," ")</f>
        <v xml:space="preserve"> </v>
      </c>
      <c r="H7" s="618"/>
      <c r="I7" s="618"/>
      <c r="J7" s="618"/>
      <c r="K7" s="619"/>
    </row>
    <row r="8" spans="1:13" s="194" customFormat="1" ht="25.15" customHeight="1" x14ac:dyDescent="0.3">
      <c r="A8" s="620" t="s">
        <v>255</v>
      </c>
      <c r="B8" s="621"/>
      <c r="C8" s="622" t="str">
        <f>IF(CoverPage!F29&gt;0,CoverPage!F29," ")</f>
        <v xml:space="preserve"> </v>
      </c>
      <c r="D8" s="622"/>
      <c r="E8" s="623"/>
      <c r="F8" s="623"/>
      <c r="G8" s="623"/>
      <c r="H8" s="208"/>
      <c r="I8" s="209" t="s">
        <v>256</v>
      </c>
      <c r="J8" s="624" t="str">
        <f>IF(CoverPage!$J$29&gt;0,CoverPage!$J$29,"  ")</f>
        <v xml:space="preserve">  </v>
      </c>
      <c r="K8" s="625"/>
    </row>
    <row r="9" spans="1:13" ht="6.75" customHeight="1" x14ac:dyDescent="0.2">
      <c r="A9" s="94"/>
      <c r="B9" s="95"/>
      <c r="C9" s="95"/>
      <c r="D9" s="95"/>
      <c r="E9" s="96"/>
      <c r="F9" s="95"/>
      <c r="G9" s="95"/>
      <c r="H9" s="95"/>
      <c r="I9" s="95"/>
      <c r="J9" s="97"/>
      <c r="K9" s="98"/>
    </row>
    <row r="10" spans="1:13" ht="15" customHeight="1" x14ac:dyDescent="0.2">
      <c r="A10" s="99"/>
      <c r="B10" s="100"/>
      <c r="C10" s="100"/>
      <c r="D10" s="100"/>
      <c r="E10" s="101"/>
      <c r="F10" s="100"/>
      <c r="G10" s="100"/>
      <c r="H10" s="102"/>
      <c r="I10" s="100"/>
      <c r="J10" s="103"/>
      <c r="K10" s="104"/>
    </row>
    <row r="11" spans="1:13" ht="20.100000000000001" customHeight="1" x14ac:dyDescent="0.25">
      <c r="A11" s="577" t="s">
        <v>257</v>
      </c>
      <c r="B11" s="584" t="s">
        <v>258</v>
      </c>
      <c r="C11" s="585"/>
      <c r="D11" s="589" t="s">
        <v>259</v>
      </c>
      <c r="E11" s="592" t="s">
        <v>281</v>
      </c>
      <c r="F11" s="593"/>
      <c r="G11" s="594"/>
      <c r="H11" s="105"/>
      <c r="I11" s="106" t="s">
        <v>260</v>
      </c>
      <c r="J11" s="107"/>
      <c r="K11" s="108"/>
    </row>
    <row r="12" spans="1:13" s="4" customFormat="1" ht="19.5" customHeight="1" x14ac:dyDescent="0.2">
      <c r="A12" s="582"/>
      <c r="B12" s="586"/>
      <c r="C12" s="585"/>
      <c r="D12" s="590"/>
      <c r="E12" s="595" t="s">
        <v>261</v>
      </c>
      <c r="F12" s="597" t="s">
        <v>262</v>
      </c>
      <c r="G12" s="589"/>
      <c r="H12" s="109"/>
      <c r="I12" s="600" t="str">
        <f>IF(E38&gt;0,"REVISED FEDERAL FUND TOTAL","FEDERAL FUND TOTAL")</f>
        <v>FEDERAL FUND TOTAL</v>
      </c>
      <c r="J12" s="602" t="s">
        <v>263</v>
      </c>
      <c r="K12" s="576" t="s">
        <v>264</v>
      </c>
    </row>
    <row r="13" spans="1:13" s="4" customFormat="1" x14ac:dyDescent="0.2">
      <c r="A13" s="582"/>
      <c r="B13" s="586"/>
      <c r="C13" s="585"/>
      <c r="D13" s="590"/>
      <c r="E13" s="595"/>
      <c r="F13" s="597"/>
      <c r="G13" s="589"/>
      <c r="H13" s="109"/>
      <c r="I13" s="600"/>
      <c r="J13" s="603"/>
      <c r="K13" s="577"/>
    </row>
    <row r="14" spans="1:13" s="4" customFormat="1" ht="19.5" customHeight="1" x14ac:dyDescent="0.2">
      <c r="A14" s="583"/>
      <c r="B14" s="587"/>
      <c r="C14" s="588"/>
      <c r="D14" s="591"/>
      <c r="E14" s="596"/>
      <c r="F14" s="598"/>
      <c r="G14" s="599"/>
      <c r="H14" s="110"/>
      <c r="I14" s="601"/>
      <c r="J14" s="604"/>
      <c r="K14" s="578"/>
    </row>
    <row r="15" spans="1:13" s="7" customFormat="1" ht="13.5" customHeight="1" x14ac:dyDescent="0.2">
      <c r="A15" s="579" t="s">
        <v>184</v>
      </c>
      <c r="B15" s="579"/>
      <c r="C15" s="579"/>
      <c r="D15" s="383" t="s">
        <v>185</v>
      </c>
      <c r="E15" s="111" t="s">
        <v>186</v>
      </c>
      <c r="F15" s="579" t="s">
        <v>187</v>
      </c>
      <c r="G15" s="579"/>
      <c r="H15" s="112"/>
      <c r="I15" s="113" t="s">
        <v>188</v>
      </c>
      <c r="J15" s="114" t="s">
        <v>189</v>
      </c>
      <c r="K15" s="113" t="s">
        <v>190</v>
      </c>
    </row>
    <row r="16" spans="1:13" s="2" customFormat="1" ht="27.75" customHeight="1" x14ac:dyDescent="0.3">
      <c r="A16" s="580" t="s">
        <v>265</v>
      </c>
      <c r="B16" s="581"/>
      <c r="C16" s="581"/>
      <c r="D16" s="581"/>
      <c r="E16" s="581"/>
      <c r="F16" s="581"/>
      <c r="G16" s="581"/>
      <c r="H16" s="581"/>
      <c r="I16" s="581"/>
      <c r="J16" s="581"/>
      <c r="K16" s="506"/>
    </row>
    <row r="17" spans="1:11" s="3" customFormat="1" x14ac:dyDescent="0.2">
      <c r="A17" s="115">
        <v>1</v>
      </c>
      <c r="B17" s="571" t="s">
        <v>266</v>
      </c>
      <c r="C17" s="571"/>
      <c r="D17" s="116" t="s">
        <v>4</v>
      </c>
      <c r="E17" s="211"/>
      <c r="F17" s="567" t="str">
        <f>IF(CoverPage!$J$10="X",(+I17-E17),"0.00 ")</f>
        <v xml:space="preserve">0.00 </v>
      </c>
      <c r="G17" s="567"/>
      <c r="H17" s="117"/>
      <c r="I17" s="263">
        <f>'Salaries '!$F$209</f>
        <v>0</v>
      </c>
      <c r="J17" s="264">
        <f>'Salaries '!$J$209</f>
        <v>0</v>
      </c>
      <c r="K17" s="265">
        <f>+I17+J17</f>
        <v>0</v>
      </c>
    </row>
    <row r="18" spans="1:11" s="3" customFormat="1" x14ac:dyDescent="0.2">
      <c r="A18" s="115">
        <v>2</v>
      </c>
      <c r="B18" s="571" t="s">
        <v>267</v>
      </c>
      <c r="C18" s="571"/>
      <c r="D18" s="116" t="s">
        <v>8</v>
      </c>
      <c r="E18" s="211"/>
      <c r="F18" s="567" t="str">
        <f>IF(CoverPage!$J$10="X",(+I18-E18),"0.00 ")</f>
        <v xml:space="preserve">0.00 </v>
      </c>
      <c r="G18" s="567"/>
      <c r="H18" s="117"/>
      <c r="I18" s="263">
        <f>+Fringes!$C$22</f>
        <v>0</v>
      </c>
      <c r="J18" s="264">
        <f>+Fringes!$E$22</f>
        <v>0</v>
      </c>
      <c r="K18" s="265">
        <f t="shared" ref="K18:K25" si="0">+I18+J18</f>
        <v>0</v>
      </c>
    </row>
    <row r="19" spans="1:11" s="3" customFormat="1" x14ac:dyDescent="0.2">
      <c r="A19" s="115">
        <v>3</v>
      </c>
      <c r="B19" s="571" t="s">
        <v>23</v>
      </c>
      <c r="C19" s="571"/>
      <c r="D19" s="116" t="s">
        <v>22</v>
      </c>
      <c r="E19" s="211"/>
      <c r="F19" s="567" t="str">
        <f>IF(CoverPage!$J$10="X",(+I19-E19),"0.00 ")</f>
        <v xml:space="preserve">0.00 </v>
      </c>
      <c r="G19" s="567"/>
      <c r="H19" s="117"/>
      <c r="I19" s="263">
        <f>+'Non-Personnel'!$E$14</f>
        <v>0</v>
      </c>
      <c r="J19" s="264">
        <f>+'Non-Personnel'!$G$14</f>
        <v>0</v>
      </c>
      <c r="K19" s="265">
        <f t="shared" si="0"/>
        <v>0</v>
      </c>
    </row>
    <row r="20" spans="1:11" s="3" customFormat="1" x14ac:dyDescent="0.2">
      <c r="A20" s="115">
        <v>4</v>
      </c>
      <c r="B20" s="571" t="s">
        <v>227</v>
      </c>
      <c r="C20" s="571"/>
      <c r="D20" s="116" t="s">
        <v>52</v>
      </c>
      <c r="E20" s="211"/>
      <c r="F20" s="567" t="str">
        <f>IF(CoverPage!$J$10="X",(+I20-E20),"0.00 ")</f>
        <v xml:space="preserve">0.00 </v>
      </c>
      <c r="G20" s="567"/>
      <c r="H20" s="117"/>
      <c r="I20" s="263">
        <f>+'Non-Personnel'!$E$17</f>
        <v>0</v>
      </c>
      <c r="J20" s="266">
        <f>+'Non-Personnel'!$G$17</f>
        <v>0</v>
      </c>
      <c r="K20" s="265">
        <f t="shared" si="0"/>
        <v>0</v>
      </c>
    </row>
    <row r="21" spans="1:11" s="3" customFormat="1" x14ac:dyDescent="0.2">
      <c r="A21" s="115">
        <v>5</v>
      </c>
      <c r="B21" s="571" t="s">
        <v>268</v>
      </c>
      <c r="C21" s="571"/>
      <c r="D21" s="116" t="s">
        <v>60</v>
      </c>
      <c r="E21" s="211"/>
      <c r="F21" s="567" t="str">
        <f>IF(CoverPage!$J$10="X",(+I21-E21),"0.00 ")</f>
        <v xml:space="preserve">0.00 </v>
      </c>
      <c r="G21" s="567"/>
      <c r="H21" s="117"/>
      <c r="I21" s="263">
        <f>+'Non-Personnel'!$E$20</f>
        <v>0</v>
      </c>
      <c r="J21" s="266">
        <f>+'Non-Personnel'!$G$20</f>
        <v>0</v>
      </c>
      <c r="K21" s="265">
        <f t="shared" si="0"/>
        <v>0</v>
      </c>
    </row>
    <row r="22" spans="1:11" s="3" customFormat="1" x14ac:dyDescent="0.2">
      <c r="A22" s="115">
        <v>6</v>
      </c>
      <c r="B22" s="571" t="s">
        <v>269</v>
      </c>
      <c r="C22" s="571"/>
      <c r="D22" s="116" t="s">
        <v>67</v>
      </c>
      <c r="E22" s="211"/>
      <c r="F22" s="567" t="str">
        <f>IF(CoverPage!$J$10="X",(+I22-E22),"0.00 ")</f>
        <v xml:space="preserve">0.00 </v>
      </c>
      <c r="G22" s="567"/>
      <c r="H22" s="117"/>
      <c r="I22" s="263">
        <f>+'Non-Personnel'!$E$23</f>
        <v>0</v>
      </c>
      <c r="J22" s="266">
        <f>+'Non-Personnel'!$G$23</f>
        <v>0</v>
      </c>
      <c r="K22" s="265">
        <f t="shared" si="0"/>
        <v>0</v>
      </c>
    </row>
    <row r="23" spans="1:11" s="3" customFormat="1" x14ac:dyDescent="0.2">
      <c r="A23" s="115">
        <v>7</v>
      </c>
      <c r="B23" s="571" t="s">
        <v>270</v>
      </c>
      <c r="C23" s="571"/>
      <c r="D23" s="116" t="s">
        <v>83</v>
      </c>
      <c r="E23" s="211"/>
      <c r="F23" s="567" t="str">
        <f>IF(CoverPage!$J$10="X",(+I23-E23),"0.00 ")</f>
        <v xml:space="preserve">0.00 </v>
      </c>
      <c r="G23" s="567"/>
      <c r="H23" s="117"/>
      <c r="I23" s="263">
        <f>+'Non-Personnel'!$E$28</f>
        <v>0</v>
      </c>
      <c r="J23" s="266">
        <f>+'Non-Personnel'!$G$28</f>
        <v>0</v>
      </c>
      <c r="K23" s="265">
        <f t="shared" si="0"/>
        <v>0</v>
      </c>
    </row>
    <row r="24" spans="1:11" s="3" customFormat="1" x14ac:dyDescent="0.2">
      <c r="A24" s="115">
        <v>8</v>
      </c>
      <c r="B24" s="566" t="s">
        <v>242</v>
      </c>
      <c r="C24" s="566"/>
      <c r="D24" s="116" t="s">
        <v>96</v>
      </c>
      <c r="E24" s="211"/>
      <c r="F24" s="567" t="str">
        <f>IF(CoverPage!$J$10="X",(+I24-E24),"0.00 ")</f>
        <v xml:space="preserve">0.00 </v>
      </c>
      <c r="G24" s="567"/>
      <c r="H24" s="117"/>
      <c r="I24" s="263">
        <f>+'Non-Personnel'!$E$35</f>
        <v>0</v>
      </c>
      <c r="J24" s="266">
        <f>+'Non-Personnel'!$G$35</f>
        <v>0</v>
      </c>
      <c r="K24" s="265">
        <f>+I24+J24</f>
        <v>0</v>
      </c>
    </row>
    <row r="25" spans="1:11" s="3" customFormat="1" x14ac:dyDescent="0.2">
      <c r="A25" s="115">
        <v>9</v>
      </c>
      <c r="B25" s="571" t="s">
        <v>243</v>
      </c>
      <c r="C25" s="571"/>
      <c r="D25" s="116" t="s">
        <v>101</v>
      </c>
      <c r="E25" s="211"/>
      <c r="F25" s="567" t="str">
        <f>IF(CoverPage!$J$10="X",(+I25-E25),"0.00 ")</f>
        <v xml:space="preserve">0.00 </v>
      </c>
      <c r="G25" s="567"/>
      <c r="H25" s="117"/>
      <c r="I25" s="263">
        <f>'Non-Personnel'!$E$42</f>
        <v>0</v>
      </c>
      <c r="J25" s="266">
        <f>'Non-Personnel'!$G$42</f>
        <v>0</v>
      </c>
      <c r="K25" s="265">
        <f t="shared" si="0"/>
        <v>0</v>
      </c>
    </row>
    <row r="26" spans="1:11" ht="20.100000000000001" customHeight="1" x14ac:dyDescent="0.2">
      <c r="A26" s="568" t="s">
        <v>271</v>
      </c>
      <c r="B26" s="568"/>
      <c r="C26" s="568"/>
      <c r="D26" s="568"/>
      <c r="E26" s="262">
        <f>SUM(E17:E25)</f>
        <v>0</v>
      </c>
      <c r="F26" s="569">
        <f>SUM(F17:G25)</f>
        <v>0</v>
      </c>
      <c r="G26" s="572"/>
      <c r="H26" s="118"/>
      <c r="I26" s="382">
        <f>SUM(I17:I25)</f>
        <v>0</v>
      </c>
      <c r="J26" s="267">
        <f>SUM(J17:J25)</f>
        <v>0</v>
      </c>
      <c r="K26" s="382">
        <f>SUM(K17:K25)</f>
        <v>0</v>
      </c>
    </row>
    <row r="27" spans="1:11" s="2" customFormat="1" ht="27.75" customHeight="1" x14ac:dyDescent="0.3">
      <c r="A27" s="573" t="s">
        <v>272</v>
      </c>
      <c r="B27" s="574"/>
      <c r="C27" s="574"/>
      <c r="D27" s="574"/>
      <c r="E27" s="574"/>
      <c r="F27" s="574"/>
      <c r="G27" s="574"/>
      <c r="H27" s="574"/>
      <c r="I27" s="574"/>
      <c r="J27" s="574"/>
      <c r="K27" s="575"/>
    </row>
    <row r="28" spans="1:11" s="3" customFormat="1" x14ac:dyDescent="0.2">
      <c r="A28" s="115">
        <v>10</v>
      </c>
      <c r="B28" s="571" t="s">
        <v>266</v>
      </c>
      <c r="C28" s="571"/>
      <c r="D28" s="116" t="s">
        <v>4</v>
      </c>
      <c r="E28" s="211"/>
      <c r="F28" s="567" t="str">
        <f>IF(CoverPage!$J$10="X",(+I28-E28),"0.00 ")</f>
        <v xml:space="preserve">0.00 </v>
      </c>
      <c r="G28" s="567"/>
      <c r="H28" s="117"/>
      <c r="I28" s="263">
        <f>+'Salaries '!$H$209</f>
        <v>0</v>
      </c>
      <c r="J28" s="263">
        <f>+'Salaries '!$K$209</f>
        <v>0</v>
      </c>
      <c r="K28" s="265">
        <f t="shared" ref="K28:K34" si="1">+I28+J28</f>
        <v>0</v>
      </c>
    </row>
    <row r="29" spans="1:11" s="3" customFormat="1" x14ac:dyDescent="0.2">
      <c r="A29" s="115">
        <v>11</v>
      </c>
      <c r="B29" s="571" t="s">
        <v>267</v>
      </c>
      <c r="C29" s="571"/>
      <c r="D29" s="116" t="s">
        <v>8</v>
      </c>
      <c r="E29" s="211"/>
      <c r="F29" s="567" t="str">
        <f>IF(CoverPage!$J$10="X",(+I29-E29),"0.00 ")</f>
        <v xml:space="preserve">0.00 </v>
      </c>
      <c r="G29" s="567"/>
      <c r="H29" s="117"/>
      <c r="I29" s="263">
        <f>+Fringes!$D$22</f>
        <v>0</v>
      </c>
      <c r="J29" s="263">
        <f>+Fringes!$F$22</f>
        <v>0</v>
      </c>
      <c r="K29" s="265">
        <f t="shared" si="1"/>
        <v>0</v>
      </c>
    </row>
    <row r="30" spans="1:11" s="3" customFormat="1" x14ac:dyDescent="0.2">
      <c r="A30" s="115">
        <v>12</v>
      </c>
      <c r="B30" s="571" t="s">
        <v>23</v>
      </c>
      <c r="C30" s="571"/>
      <c r="D30" s="116" t="s">
        <v>22</v>
      </c>
      <c r="E30" s="211"/>
      <c r="F30" s="567" t="str">
        <f>IF(CoverPage!$J$10="X",(+I30-E30),"0.00 ")</f>
        <v xml:space="preserve">0.00 </v>
      </c>
      <c r="G30" s="567"/>
      <c r="H30" s="117"/>
      <c r="I30" s="263">
        <f>+'Non-Personnel'!$F$14</f>
        <v>0</v>
      </c>
      <c r="J30" s="263">
        <f>+'Non-Personnel'!$H$14</f>
        <v>0</v>
      </c>
      <c r="K30" s="265">
        <f t="shared" si="1"/>
        <v>0</v>
      </c>
    </row>
    <row r="31" spans="1:11" s="3" customFormat="1" x14ac:dyDescent="0.2">
      <c r="A31" s="115">
        <v>13</v>
      </c>
      <c r="B31" s="571" t="s">
        <v>227</v>
      </c>
      <c r="C31" s="571"/>
      <c r="D31" s="116" t="s">
        <v>52</v>
      </c>
      <c r="E31" s="211"/>
      <c r="F31" s="567" t="str">
        <f>IF(CoverPage!$J$10="X",(+I31-E31),"0.00 ")</f>
        <v xml:space="preserve">0.00 </v>
      </c>
      <c r="G31" s="567"/>
      <c r="H31" s="117"/>
      <c r="I31" s="263">
        <f>+'Non-Personnel'!$F$17</f>
        <v>0</v>
      </c>
      <c r="J31" s="263">
        <f>+'Non-Personnel'!$H$17</f>
        <v>0</v>
      </c>
      <c r="K31" s="265">
        <f t="shared" si="1"/>
        <v>0</v>
      </c>
    </row>
    <row r="32" spans="1:11" s="3" customFormat="1" x14ac:dyDescent="0.2">
      <c r="A32" s="115">
        <v>14</v>
      </c>
      <c r="B32" s="571" t="s">
        <v>268</v>
      </c>
      <c r="C32" s="571"/>
      <c r="D32" s="116" t="s">
        <v>60</v>
      </c>
      <c r="E32" s="211"/>
      <c r="F32" s="567" t="str">
        <f>IF(CoverPage!$J$10="X",(+I32-E32),"0.00 ")</f>
        <v xml:space="preserve">0.00 </v>
      </c>
      <c r="G32" s="567"/>
      <c r="H32" s="117"/>
      <c r="I32" s="263">
        <f>+'Non-Personnel'!$F$20</f>
        <v>0</v>
      </c>
      <c r="J32" s="263">
        <f>+'Non-Personnel'!$H$20</f>
        <v>0</v>
      </c>
      <c r="K32" s="265">
        <f t="shared" si="1"/>
        <v>0</v>
      </c>
    </row>
    <row r="33" spans="1:13" s="3" customFormat="1" x14ac:dyDescent="0.2">
      <c r="A33" s="115">
        <v>15</v>
      </c>
      <c r="B33" s="571" t="s">
        <v>269</v>
      </c>
      <c r="C33" s="571"/>
      <c r="D33" s="116" t="s">
        <v>67</v>
      </c>
      <c r="E33" s="211"/>
      <c r="F33" s="567" t="str">
        <f>IF(CoverPage!$J$10="X",(+I33-E33),"0.00 ")</f>
        <v xml:space="preserve">0.00 </v>
      </c>
      <c r="G33" s="567"/>
      <c r="H33" s="117"/>
      <c r="I33" s="263">
        <f>+'Non-Personnel'!$F$23</f>
        <v>0</v>
      </c>
      <c r="J33" s="263">
        <f>+'Non-Personnel'!$H$23</f>
        <v>0</v>
      </c>
      <c r="K33" s="265">
        <f t="shared" si="1"/>
        <v>0</v>
      </c>
    </row>
    <row r="34" spans="1:13" s="3" customFormat="1" x14ac:dyDescent="0.2">
      <c r="A34" s="115">
        <v>16</v>
      </c>
      <c r="B34" s="571" t="s">
        <v>270</v>
      </c>
      <c r="C34" s="571"/>
      <c r="D34" s="116" t="s">
        <v>83</v>
      </c>
      <c r="E34" s="211"/>
      <c r="F34" s="567" t="str">
        <f>IF(CoverPage!$J$10="X",(+I34-E34),"0.00 ")</f>
        <v xml:space="preserve">0.00 </v>
      </c>
      <c r="G34" s="567"/>
      <c r="H34" s="117"/>
      <c r="I34" s="263">
        <f>+'Non-Personnel'!$F$28</f>
        <v>0</v>
      </c>
      <c r="J34" s="263">
        <f>+'Non-Personnel'!$H$28</f>
        <v>0</v>
      </c>
      <c r="K34" s="265">
        <f t="shared" si="1"/>
        <v>0</v>
      </c>
    </row>
    <row r="35" spans="1:13" s="3" customFormat="1" x14ac:dyDescent="0.2">
      <c r="A35" s="115">
        <v>17</v>
      </c>
      <c r="B35" s="562" t="s">
        <v>240</v>
      </c>
      <c r="C35" s="563"/>
      <c r="D35" s="116" t="s">
        <v>94</v>
      </c>
      <c r="E35" s="211"/>
      <c r="F35" s="564" t="str">
        <f>IF(CoverPage!$J$10="X",(+I35-E35),"0.00 ")</f>
        <v xml:space="preserve">0.00 </v>
      </c>
      <c r="G35" s="565"/>
      <c r="H35" s="117"/>
      <c r="I35" s="263">
        <f>'Non-Personnel'!$F$32</f>
        <v>0</v>
      </c>
      <c r="J35" s="263">
        <f>'Non-Personnel'!$H$32</f>
        <v>0</v>
      </c>
      <c r="K35" s="265">
        <f>SUM(I35:J35)</f>
        <v>0</v>
      </c>
    </row>
    <row r="36" spans="1:13" s="3" customFormat="1" x14ac:dyDescent="0.2">
      <c r="A36" s="115">
        <v>18</v>
      </c>
      <c r="B36" s="566" t="s">
        <v>242</v>
      </c>
      <c r="C36" s="566"/>
      <c r="D36" s="116" t="s">
        <v>96</v>
      </c>
      <c r="E36" s="211"/>
      <c r="F36" s="567" t="str">
        <f>IF(CoverPage!$J$10="X",(+I36-E36),"0.00 ")</f>
        <v xml:space="preserve">0.00 </v>
      </c>
      <c r="G36" s="567"/>
      <c r="H36" s="117"/>
      <c r="I36" s="263">
        <f>+'Non-Personnel'!$F$35</f>
        <v>0</v>
      </c>
      <c r="J36" s="263">
        <f>+'Non-Personnel'!$H$35</f>
        <v>0</v>
      </c>
      <c r="K36" s="265">
        <f>SUM(I36:J36)</f>
        <v>0</v>
      </c>
    </row>
    <row r="37" spans="1:13" ht="20.100000000000001" customHeight="1" x14ac:dyDescent="0.2">
      <c r="A37" s="568" t="s">
        <v>273</v>
      </c>
      <c r="B37" s="568"/>
      <c r="C37" s="568"/>
      <c r="D37" s="568"/>
      <c r="E37" s="262">
        <f>SUM(E28:E36)</f>
        <v>0</v>
      </c>
      <c r="F37" s="569">
        <f>SUM(F28:G36)</f>
        <v>0</v>
      </c>
      <c r="G37" s="570"/>
      <c r="H37" s="119"/>
      <c r="I37" s="269">
        <f>SUM(I28:I36)</f>
        <v>0</v>
      </c>
      <c r="J37" s="270">
        <f>SUM(J28:J36)</f>
        <v>0</v>
      </c>
      <c r="K37" s="270">
        <f>SUM(K28:K36)</f>
        <v>0</v>
      </c>
    </row>
    <row r="38" spans="1:13" s="5" customFormat="1" ht="20.100000000000001" customHeight="1" x14ac:dyDescent="0.2">
      <c r="A38" s="553" t="s">
        <v>274</v>
      </c>
      <c r="B38" s="554"/>
      <c r="C38" s="554"/>
      <c r="D38" s="555"/>
      <c r="E38" s="268">
        <f>+E37+E26</f>
        <v>0</v>
      </c>
      <c r="F38" s="556">
        <f>+F37+F26</f>
        <v>0</v>
      </c>
      <c r="G38" s="556"/>
      <c r="H38" s="120"/>
      <c r="I38" s="271">
        <f>+I37+I26</f>
        <v>0</v>
      </c>
      <c r="J38" s="271">
        <f>+J37+J26</f>
        <v>0</v>
      </c>
      <c r="K38" s="271">
        <f>+K37+K26</f>
        <v>0</v>
      </c>
    </row>
    <row r="39" spans="1:13" s="5" customFormat="1" ht="10.5" customHeight="1" x14ac:dyDescent="0.2">
      <c r="A39" s="121"/>
      <c r="B39" s="121"/>
      <c r="C39" s="121"/>
      <c r="D39" s="122"/>
      <c r="E39" s="123"/>
      <c r="F39" s="124"/>
      <c r="G39" s="124"/>
      <c r="H39" s="125"/>
      <c r="I39" s="123"/>
      <c r="J39" s="126"/>
      <c r="K39" s="126"/>
    </row>
    <row r="40" spans="1:13" x14ac:dyDescent="0.2">
      <c r="A40" s="558" t="str">
        <f>IF(I37&lt;=CoverPage!G19,"   ","YOUR FEDERAL FUND ADMIN COST EXCEEDS 10%")</f>
        <v xml:space="preserve">   </v>
      </c>
      <c r="B40" s="558"/>
      <c r="C40" s="558"/>
      <c r="D40" s="558"/>
      <c r="E40" s="558"/>
      <c r="F40" s="558"/>
      <c r="G40" s="558"/>
      <c r="H40" s="558"/>
      <c r="I40" s="558"/>
      <c r="J40" s="127"/>
      <c r="K40" s="128"/>
    </row>
    <row r="41" spans="1:13" x14ac:dyDescent="0.2">
      <c r="A41" s="558" t="str">
        <f>IF(J37&lt;=CoverPage!G20,"   ","YOUR IN-KIND ADMIN COST EXCEEDS 10%")</f>
        <v xml:space="preserve">   </v>
      </c>
      <c r="B41" s="558"/>
      <c r="C41" s="558"/>
      <c r="D41" s="558"/>
      <c r="E41" s="558"/>
      <c r="F41" s="558"/>
      <c r="G41" s="558"/>
      <c r="H41" s="558"/>
      <c r="I41" s="558"/>
      <c r="J41" s="127"/>
      <c r="K41" s="128"/>
    </row>
    <row r="42" spans="1:13" x14ac:dyDescent="0.2">
      <c r="A42" s="559" t="str">
        <f>IF(I38=CoverPage!G16,"   ","YOUR FEDERAL FUND TOTAL DOES NOT EQUAL YOUR ALLOCATION")</f>
        <v xml:space="preserve">   </v>
      </c>
      <c r="B42" s="559"/>
      <c r="C42" s="559"/>
      <c r="D42" s="559"/>
      <c r="E42" s="559"/>
      <c r="F42" s="559"/>
      <c r="G42" s="559"/>
      <c r="H42" s="559"/>
      <c r="I42" s="559"/>
      <c r="J42" s="127"/>
      <c r="K42" s="128"/>
      <c r="M42" s="21"/>
    </row>
    <row r="43" spans="1:13" x14ac:dyDescent="0.2">
      <c r="A43" s="560" t="str">
        <f>IF(J38&gt;=CoverPage!G17," ","YOUR IN-KIND AMOUNT IS INSUFFICIENT")</f>
        <v xml:space="preserve"> </v>
      </c>
      <c r="B43" s="560"/>
      <c r="C43" s="560"/>
      <c r="D43" s="560"/>
      <c r="E43" s="560"/>
      <c r="F43" s="560"/>
      <c r="G43" s="560"/>
      <c r="H43" s="560"/>
      <c r="I43" s="560"/>
      <c r="J43" s="344"/>
      <c r="K43" s="276"/>
      <c r="L43" s="345"/>
      <c r="M43" s="345"/>
    </row>
    <row r="44" spans="1:13" x14ac:dyDescent="0.2">
      <c r="A44" s="561"/>
      <c r="B44" s="561"/>
      <c r="C44" s="561"/>
      <c r="D44" s="561"/>
      <c r="E44" s="561"/>
      <c r="F44" s="561"/>
      <c r="G44" s="561"/>
      <c r="H44" s="561"/>
      <c r="I44" s="561"/>
      <c r="J44" s="344"/>
      <c r="K44" s="276"/>
      <c r="L44" s="345"/>
      <c r="M44" s="345"/>
    </row>
    <row r="45" spans="1:13" x14ac:dyDescent="0.2">
      <c r="A45" s="560"/>
      <c r="B45" s="560"/>
      <c r="C45" s="560"/>
      <c r="D45" s="560"/>
      <c r="E45" s="560"/>
      <c r="F45" s="560"/>
      <c r="G45" s="560"/>
      <c r="H45" s="560"/>
      <c r="I45" s="560"/>
      <c r="J45" s="344"/>
      <c r="K45" s="276"/>
      <c r="L45" s="345"/>
      <c r="M45" s="345"/>
    </row>
    <row r="46" spans="1:13" ht="30" customHeight="1" x14ac:dyDescent="0.2">
      <c r="A46" s="276"/>
      <c r="B46" s="276"/>
      <c r="C46" s="132" t="s">
        <v>283</v>
      </c>
      <c r="D46" s="385"/>
      <c r="E46" s="626"/>
      <c r="F46" s="385"/>
      <c r="G46" s="385"/>
      <c r="H46" s="627"/>
      <c r="I46" s="627"/>
      <c r="J46" s="626"/>
      <c r="K46" s="276"/>
      <c r="L46" s="345"/>
      <c r="M46" s="345"/>
    </row>
    <row r="47" spans="1:13" ht="20.100000000000001" customHeight="1" x14ac:dyDescent="0.2">
      <c r="A47" s="276"/>
      <c r="B47" s="276"/>
      <c r="C47" s="628"/>
      <c r="D47" s="629" t="s">
        <v>284</v>
      </c>
      <c r="E47" s="629"/>
      <c r="F47" s="629"/>
      <c r="G47" s="629"/>
      <c r="H47" s="630"/>
      <c r="I47" s="627"/>
      <c r="J47" s="631" t="s">
        <v>275</v>
      </c>
      <c r="K47" s="276"/>
      <c r="L47" s="345"/>
      <c r="M47" s="345"/>
    </row>
    <row r="48" spans="1:13" ht="24.95" customHeight="1" x14ac:dyDescent="0.2">
      <c r="A48" s="276"/>
      <c r="B48" s="276"/>
      <c r="C48" s="132" t="s">
        <v>276</v>
      </c>
      <c r="D48" s="557"/>
      <c r="E48" s="557"/>
      <c r="F48" s="557"/>
      <c r="G48" s="557"/>
      <c r="H48" s="627"/>
      <c r="I48" s="627"/>
      <c r="J48" s="385"/>
      <c r="K48" s="276"/>
      <c r="L48" s="345"/>
      <c r="M48" s="345"/>
    </row>
    <row r="49" spans="1:13" ht="20.100000000000001" customHeight="1" x14ac:dyDescent="0.2">
      <c r="A49" s="346"/>
      <c r="B49" s="346"/>
      <c r="C49" s="632"/>
      <c r="D49" s="633" t="s">
        <v>285</v>
      </c>
      <c r="E49" s="633"/>
      <c r="F49" s="633"/>
      <c r="G49" s="633"/>
      <c r="H49" s="634"/>
      <c r="I49" s="632"/>
      <c r="J49" s="635" t="s">
        <v>275</v>
      </c>
      <c r="K49" s="346"/>
      <c r="L49" s="345"/>
      <c r="M49" s="345"/>
    </row>
    <row r="50" spans="1:13" x14ac:dyDescent="0.2">
      <c r="A50" s="353" t="s">
        <v>280</v>
      </c>
      <c r="B50" s="355"/>
      <c r="C50" s="355"/>
      <c r="E50" s="356"/>
      <c r="G50" s="357"/>
      <c r="H50" s="347"/>
      <c r="I50" s="346"/>
      <c r="J50" s="348"/>
      <c r="K50" s="346"/>
      <c r="L50" s="345"/>
      <c r="M50" s="345"/>
    </row>
    <row r="51" spans="1:13" s="6" customFormat="1" x14ac:dyDescent="0.2">
      <c r="A51" s="354" t="s">
        <v>277</v>
      </c>
      <c r="B51" s="354"/>
      <c r="C51" s="354"/>
      <c r="D51" s="354"/>
      <c r="E51" s="358"/>
      <c r="F51" s="354"/>
      <c r="G51" s="354"/>
      <c r="H51" s="349"/>
      <c r="I51" s="349"/>
      <c r="J51" s="350"/>
      <c r="K51" s="349"/>
      <c r="L51" s="351"/>
      <c r="M51" s="351"/>
    </row>
    <row r="52" spans="1:13" ht="21.75" customHeight="1" x14ac:dyDescent="0.2">
      <c r="A52" s="41" t="s">
        <v>278</v>
      </c>
      <c r="B52" s="346"/>
      <c r="C52" s="346"/>
      <c r="D52" s="346"/>
      <c r="E52" s="352"/>
      <c r="F52" s="346"/>
      <c r="G52" s="346"/>
      <c r="H52" s="346"/>
      <c r="I52" s="346"/>
      <c r="J52" s="348"/>
      <c r="K52" s="346"/>
      <c r="L52" s="345"/>
      <c r="M52" s="345"/>
    </row>
    <row r="53" spans="1:13" ht="24" customHeight="1" x14ac:dyDescent="0.2">
      <c r="A53" s="41" t="s">
        <v>279</v>
      </c>
      <c r="B53" s="346"/>
      <c r="C53" s="346"/>
      <c r="D53" s="346"/>
      <c r="E53" s="352"/>
      <c r="F53" s="346"/>
      <c r="G53" s="346"/>
      <c r="H53" s="346"/>
      <c r="I53" s="346"/>
      <c r="J53" s="348"/>
      <c r="K53" s="346"/>
      <c r="L53" s="345"/>
      <c r="M53" s="345"/>
    </row>
    <row r="54" spans="1:13" x14ac:dyDescent="0.2">
      <c r="E54" s="273"/>
    </row>
  </sheetData>
  <sheetProtection algorithmName="SHA-512" hashValue="dbiHJLrBs5U4fRmn4YiUPR6wlWlOqjm10kaWZD49UNBd2vf/VEKbJMZ8RezUSh6B79vq8NHFtOzYKBTomvRMBg==" saltValue="ra5y8zSJLfgy8zNVqCCYsA==" spinCount="100000" sheet="1" formatColumns="0" formatRows="0" selectLockedCells="1"/>
  <mergeCells count="78">
    <mergeCell ref="A7:B7"/>
    <mergeCell ref="C7:D7"/>
    <mergeCell ref="E7:F7"/>
    <mergeCell ref="G7:K7"/>
    <mergeCell ref="A8:B8"/>
    <mergeCell ref="C8:G8"/>
    <mergeCell ref="J8:K8"/>
    <mergeCell ref="D3:G3"/>
    <mergeCell ref="A5:C5"/>
    <mergeCell ref="D5:E5"/>
    <mergeCell ref="G5:H5"/>
    <mergeCell ref="A6:C6"/>
    <mergeCell ref="D6:E6"/>
    <mergeCell ref="G6:I6"/>
    <mergeCell ref="K12:K14"/>
    <mergeCell ref="A15:C15"/>
    <mergeCell ref="F15:G15"/>
    <mergeCell ref="A16:K16"/>
    <mergeCell ref="A11:A14"/>
    <mergeCell ref="B11:C14"/>
    <mergeCell ref="D11:D14"/>
    <mergeCell ref="E11:G11"/>
    <mergeCell ref="E12:E14"/>
    <mergeCell ref="F12:G14"/>
    <mergeCell ref="I12:I14"/>
    <mergeCell ref="J12:J14"/>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A26:D26"/>
    <mergeCell ref="F26:G26"/>
    <mergeCell ref="A27:K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A37:D37"/>
    <mergeCell ref="F37:G37"/>
    <mergeCell ref="A38:D38"/>
    <mergeCell ref="F38:G38"/>
    <mergeCell ref="D47:G47"/>
    <mergeCell ref="D48:G48"/>
    <mergeCell ref="D49:G49"/>
    <mergeCell ref="A40:I40"/>
    <mergeCell ref="A41:I41"/>
    <mergeCell ref="A42:I42"/>
    <mergeCell ref="A43:I43"/>
    <mergeCell ref="A44:I44"/>
    <mergeCell ref="A45:I45"/>
  </mergeCells>
  <printOptions horizontalCentered="1" verticalCentered="1"/>
  <pageMargins left="0.05" right="0.05" top="0.5" bottom="0.5" header="0.5" footer="0.25"/>
  <pageSetup scale="71" orientation="portrait" blackAndWhite="1" r:id="rId1"/>
  <headerFooter alignWithMargins="0">
    <oddFooter>&amp;CSummary Page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Accounts</vt:lpstr>
      <vt:lpstr>CoverPage</vt:lpstr>
      <vt:lpstr>Salaries </vt:lpstr>
      <vt:lpstr>Fringes</vt:lpstr>
      <vt:lpstr>Non-Personnel</vt:lpstr>
      <vt:lpstr>SUMMARY</vt:lpstr>
      <vt:lpstr>Accounts!Print_Area</vt:lpstr>
      <vt:lpstr>CoverPage!Print_Area</vt:lpstr>
      <vt:lpstr>Fringes!Print_Area</vt:lpstr>
      <vt:lpstr>'Non-Personnel'!Print_Area</vt:lpstr>
      <vt:lpstr>'Salaries '!Print_Area</vt:lpstr>
      <vt:lpstr>SUMMARY!Print_Area</vt:lpstr>
      <vt:lpstr>Accounts!Print_Titles</vt:lpstr>
      <vt:lpstr>'Non-Personnel'!Print_Titles</vt:lpstr>
      <vt:lpstr>'Salaries '!Print_Titles</vt:lpstr>
    </vt:vector>
  </TitlesOfParts>
  <Manager/>
  <Company>CCC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Paulette Waite</dc:creator>
  <cp:keywords/>
  <dc:description/>
  <cp:lastModifiedBy>Sharron Davis</cp:lastModifiedBy>
  <cp:revision/>
  <dcterms:created xsi:type="dcterms:W3CDTF">2002-11-12T22:12:31Z</dcterms:created>
  <dcterms:modified xsi:type="dcterms:W3CDTF">2023-11-27T18:56:25Z</dcterms:modified>
  <cp:category/>
  <cp:contentStatus/>
</cp:coreProperties>
</file>