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NING_DESIGN\Invest South-West\Southeast Region\Southeast neighborhoods\Englewood\RFP\Attachments\C - Forms and Affidavits\"/>
    </mc:Choice>
  </mc:AlternateContent>
  <xr:revisionPtr revIDLastSave="0" documentId="13_ncr:1_{123C420C-F0D0-4401-B6FA-FE398354AFC8}" xr6:coauthVersionLast="45" xr6:coauthVersionMax="45" xr10:uidLastSave="{00000000-0000-0000-0000-000000000000}"/>
  <bookViews>
    <workbookView xWindow="-120" yWindow="-120" windowWidth="29040" windowHeight="15840" activeTab="3" xr2:uid="{F1C1134D-C970-42FB-9D26-60740C22E703}"/>
  </bookViews>
  <sheets>
    <sheet name="Sources &amp; Uses" sheetId="1" r:id="rId1"/>
    <sheet name="Detailed Budget" sheetId="2" r:id="rId2"/>
    <sheet name="Revenue Projections - For Sale" sheetId="3" r:id="rId3"/>
    <sheet name="Revenue Projectsions - For Ren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4" l="1"/>
  <c r="C47" i="4"/>
  <c r="E43" i="4"/>
  <c r="R19" i="4" s="1"/>
  <c r="E41" i="4"/>
  <c r="F41" i="4" s="1"/>
  <c r="G41" i="4" s="1"/>
  <c r="H41" i="4" s="1"/>
  <c r="I41" i="4" s="1"/>
  <c r="J41" i="4" s="1"/>
  <c r="K41" i="4" s="1"/>
  <c r="L41" i="4" s="1"/>
  <c r="M41" i="4" s="1"/>
  <c r="N41" i="4" s="1"/>
  <c r="H35" i="4"/>
  <c r="I35" i="4" s="1"/>
  <c r="J35" i="4" s="1"/>
  <c r="K35" i="4" s="1"/>
  <c r="L35" i="4" s="1"/>
  <c r="M35" i="4" s="1"/>
  <c r="N35" i="4" s="1"/>
  <c r="O35" i="4" s="1"/>
  <c r="E35" i="4"/>
  <c r="F35" i="4" s="1"/>
  <c r="G35" i="4" s="1"/>
  <c r="E34" i="4"/>
  <c r="F34" i="4" s="1"/>
  <c r="G34" i="4" s="1"/>
  <c r="H34" i="4" s="1"/>
  <c r="I34" i="4" s="1"/>
  <c r="J34" i="4" s="1"/>
  <c r="K34" i="4" s="1"/>
  <c r="L34" i="4" s="1"/>
  <c r="M34" i="4" s="1"/>
  <c r="N34" i="4" s="1"/>
  <c r="O34" i="4" s="1"/>
  <c r="F32" i="4"/>
  <c r="G32" i="4" s="1"/>
  <c r="H32" i="4" s="1"/>
  <c r="I32" i="4" s="1"/>
  <c r="J32" i="4" s="1"/>
  <c r="K32" i="4" s="1"/>
  <c r="L32" i="4" s="1"/>
  <c r="M32" i="4" s="1"/>
  <c r="N32" i="4" s="1"/>
  <c r="O32" i="4" s="1"/>
  <c r="E32" i="4"/>
  <c r="F31" i="4"/>
  <c r="G31" i="4" s="1"/>
  <c r="H31" i="4" s="1"/>
  <c r="I31" i="4" s="1"/>
  <c r="J31" i="4" s="1"/>
  <c r="K31" i="4" s="1"/>
  <c r="L31" i="4" s="1"/>
  <c r="M31" i="4" s="1"/>
  <c r="N31" i="4" s="1"/>
  <c r="O31" i="4" s="1"/>
  <c r="E31" i="4"/>
  <c r="E30" i="4"/>
  <c r="F30" i="4" s="1"/>
  <c r="F20" i="4"/>
  <c r="G20" i="4" s="1"/>
  <c r="H20" i="4" s="1"/>
  <c r="I20" i="4" s="1"/>
  <c r="J20" i="4" s="1"/>
  <c r="K20" i="4" s="1"/>
  <c r="L20" i="4" s="1"/>
  <c r="M20" i="4" s="1"/>
  <c r="N20" i="4" s="1"/>
  <c r="O20" i="4" s="1"/>
  <c r="E20" i="4"/>
  <c r="G19" i="4"/>
  <c r="H19" i="4" s="1"/>
  <c r="I19" i="4" s="1"/>
  <c r="J19" i="4" s="1"/>
  <c r="K19" i="4" s="1"/>
  <c r="L19" i="4" s="1"/>
  <c r="M19" i="4" s="1"/>
  <c r="N19" i="4" s="1"/>
  <c r="O19" i="4" s="1"/>
  <c r="F19" i="4"/>
  <c r="E19" i="4"/>
  <c r="E18" i="4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E17" i="4"/>
  <c r="F17" i="4" s="1"/>
  <c r="I16" i="4"/>
  <c r="J16" i="4" s="1"/>
  <c r="K16" i="4" s="1"/>
  <c r="L16" i="4" s="1"/>
  <c r="M16" i="4" s="1"/>
  <c r="N16" i="4" s="1"/>
  <c r="O16" i="4" s="1"/>
  <c r="E16" i="4"/>
  <c r="F16" i="4" s="1"/>
  <c r="G16" i="4" s="1"/>
  <c r="H16" i="4" s="1"/>
  <c r="E15" i="4"/>
  <c r="F44" i="3"/>
  <c r="C40" i="3"/>
  <c r="F32" i="3"/>
  <c r="E32" i="3"/>
  <c r="D29" i="3"/>
  <c r="F28" i="3"/>
  <c r="F27" i="3"/>
  <c r="F29" i="3" s="1"/>
  <c r="E29" i="3" s="1"/>
  <c r="D22" i="3"/>
  <c r="F20" i="3"/>
  <c r="F19" i="3"/>
  <c r="F18" i="3"/>
  <c r="F17" i="3"/>
  <c r="F16" i="3"/>
  <c r="F15" i="3"/>
  <c r="F14" i="3"/>
  <c r="F22" i="3" s="1"/>
  <c r="C56" i="2"/>
  <c r="G56" i="2" s="1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38" i="2"/>
  <c r="E36" i="2"/>
  <c r="E34" i="2"/>
  <c r="C34" i="2"/>
  <c r="E33" i="2"/>
  <c r="E32" i="2"/>
  <c r="E31" i="2"/>
  <c r="E30" i="2"/>
  <c r="E27" i="2"/>
  <c r="C25" i="2"/>
  <c r="E25" i="2" s="1"/>
  <c r="E24" i="2"/>
  <c r="E23" i="2"/>
  <c r="E22" i="2"/>
  <c r="E21" i="2"/>
  <c r="E20" i="2"/>
  <c r="E17" i="2"/>
  <c r="E15" i="2"/>
  <c r="C15" i="2"/>
  <c r="C58" i="2" s="1"/>
  <c r="E14" i="2"/>
  <c r="E13" i="2"/>
  <c r="C51" i="1"/>
  <c r="E51" i="1" s="1"/>
  <c r="E49" i="1"/>
  <c r="E48" i="1"/>
  <c r="E47" i="1"/>
  <c r="E46" i="1"/>
  <c r="E45" i="1"/>
  <c r="E44" i="1"/>
  <c r="E43" i="1"/>
  <c r="E42" i="1"/>
  <c r="C35" i="1"/>
  <c r="E35" i="1" s="1"/>
  <c r="C25" i="1"/>
  <c r="C19" i="1"/>
  <c r="C37" i="1" s="1"/>
  <c r="F25" i="4" l="1"/>
  <c r="G17" i="4"/>
  <c r="G30" i="4"/>
  <c r="E24" i="4"/>
  <c r="F15" i="4"/>
  <c r="E22" i="4"/>
  <c r="F43" i="4"/>
  <c r="G43" i="4" s="1"/>
  <c r="H43" i="4" s="1"/>
  <c r="I43" i="4" s="1"/>
  <c r="J43" i="4" s="1"/>
  <c r="K43" i="4" s="1"/>
  <c r="L43" i="4" s="1"/>
  <c r="M43" i="4" s="1"/>
  <c r="N43" i="4" s="1"/>
  <c r="E25" i="4"/>
  <c r="E22" i="3"/>
  <c r="F34" i="3"/>
  <c r="G55" i="2"/>
  <c r="G53" i="2"/>
  <c r="G51" i="2"/>
  <c r="G49" i="2"/>
  <c r="G47" i="2"/>
  <c r="G45" i="2"/>
  <c r="G43" i="2"/>
  <c r="G41" i="2"/>
  <c r="G36" i="2"/>
  <c r="G23" i="2"/>
  <c r="G21" i="2"/>
  <c r="G17" i="2"/>
  <c r="G33" i="2"/>
  <c r="G31" i="2"/>
  <c r="G27" i="2"/>
  <c r="G14" i="2"/>
  <c r="G58" i="2"/>
  <c r="G54" i="2"/>
  <c r="G52" i="2"/>
  <c r="G50" i="2"/>
  <c r="G48" i="2"/>
  <c r="G46" i="2"/>
  <c r="G44" i="2"/>
  <c r="G42" i="2"/>
  <c r="G38" i="2"/>
  <c r="G34" i="2"/>
  <c r="G24" i="2"/>
  <c r="G22" i="2"/>
  <c r="G20" i="2"/>
  <c r="G15" i="2"/>
  <c r="E58" i="2"/>
  <c r="G32" i="2"/>
  <c r="G30" i="2"/>
  <c r="G25" i="2"/>
  <c r="G13" i="2"/>
  <c r="E56" i="2"/>
  <c r="E37" i="1"/>
  <c r="E34" i="1"/>
  <c r="E30" i="1"/>
  <c r="E24" i="1"/>
  <c r="E17" i="1"/>
  <c r="E31" i="1"/>
  <c r="E19" i="1"/>
  <c r="E16" i="1"/>
  <c r="E33" i="1"/>
  <c r="E27" i="1"/>
  <c r="E23" i="1"/>
  <c r="E18" i="1"/>
  <c r="E32" i="1"/>
  <c r="E22" i="1"/>
  <c r="E25" i="1"/>
  <c r="G25" i="4" l="1"/>
  <c r="H17" i="4"/>
  <c r="H30" i="4"/>
  <c r="F24" i="4"/>
  <c r="F22" i="4"/>
  <c r="G15" i="4"/>
  <c r="E27" i="4"/>
  <c r="F38" i="3"/>
  <c r="F39" i="3"/>
  <c r="F37" i="3"/>
  <c r="F40" i="3" s="1"/>
  <c r="F42" i="3" s="1"/>
  <c r="F46" i="3" s="1"/>
  <c r="G24" i="4" l="1"/>
  <c r="G22" i="4"/>
  <c r="G27" i="4" s="1"/>
  <c r="H15" i="4"/>
  <c r="E39" i="4"/>
  <c r="E33" i="4"/>
  <c r="E37" i="4" s="1"/>
  <c r="I30" i="4"/>
  <c r="F27" i="4"/>
  <c r="H25" i="4"/>
  <c r="I17" i="4"/>
  <c r="C50" i="3"/>
  <c r="C49" i="3"/>
  <c r="E45" i="4" l="1"/>
  <c r="E48" i="4" s="1"/>
  <c r="R32" i="4" s="1"/>
  <c r="E47" i="4"/>
  <c r="J17" i="4"/>
  <c r="I25" i="4"/>
  <c r="F33" i="4"/>
  <c r="F37" i="4" s="1"/>
  <c r="F39" i="4"/>
  <c r="J30" i="4"/>
  <c r="H22" i="4"/>
  <c r="H24" i="4"/>
  <c r="I15" i="4"/>
  <c r="G33" i="4"/>
  <c r="G37" i="4" s="1"/>
  <c r="G39" i="4" s="1"/>
  <c r="G47" i="4" l="1"/>
  <c r="G45" i="4"/>
  <c r="G48" i="4" s="1"/>
  <c r="F45" i="4"/>
  <c r="F48" i="4" s="1"/>
  <c r="F47" i="4"/>
  <c r="H27" i="4"/>
  <c r="I24" i="4"/>
  <c r="J15" i="4"/>
  <c r="I22" i="4"/>
  <c r="K30" i="4"/>
  <c r="J25" i="4"/>
  <c r="K17" i="4"/>
  <c r="J24" i="4" l="1"/>
  <c r="J22" i="4"/>
  <c r="K15" i="4"/>
  <c r="L17" i="4"/>
  <c r="K25" i="4"/>
  <c r="L30" i="4"/>
  <c r="I27" i="4"/>
  <c r="H39" i="4"/>
  <c r="H33" i="4"/>
  <c r="H37" i="4" s="1"/>
  <c r="K24" i="4" l="1"/>
  <c r="K22" i="4"/>
  <c r="K27" i="4" s="1"/>
  <c r="L15" i="4"/>
  <c r="I39" i="4"/>
  <c r="I33" i="4"/>
  <c r="I37" i="4" s="1"/>
  <c r="M30" i="4"/>
  <c r="J27" i="4"/>
  <c r="L25" i="4"/>
  <c r="M17" i="4"/>
  <c r="H47" i="4"/>
  <c r="H45" i="4"/>
  <c r="H48" i="4" s="1"/>
  <c r="J33" i="4" l="1"/>
  <c r="J37" i="4" s="1"/>
  <c r="J39" i="4" s="1"/>
  <c r="I45" i="4"/>
  <c r="I48" i="4" s="1"/>
  <c r="I47" i="4"/>
  <c r="M25" i="4"/>
  <c r="N17" i="4"/>
  <c r="N30" i="4"/>
  <c r="L22" i="4"/>
  <c r="L24" i="4"/>
  <c r="M15" i="4"/>
  <c r="K39" i="4"/>
  <c r="K33" i="4"/>
  <c r="K37" i="4" s="1"/>
  <c r="J45" i="4" l="1"/>
  <c r="J48" i="4" s="1"/>
  <c r="J47" i="4"/>
  <c r="M24" i="4"/>
  <c r="N15" i="4"/>
  <c r="M22" i="4"/>
  <c r="M27" i="4" s="1"/>
  <c r="O30" i="4"/>
  <c r="K47" i="4"/>
  <c r="K45" i="4"/>
  <c r="K48" i="4" s="1"/>
  <c r="L27" i="4"/>
  <c r="N25" i="4"/>
  <c r="O17" i="4"/>
  <c r="O25" i="4" s="1"/>
  <c r="N24" i="4" l="1"/>
  <c r="N22" i="4"/>
  <c r="N27" i="4" s="1"/>
  <c r="O15" i="4"/>
  <c r="L33" i="4"/>
  <c r="L37" i="4" s="1"/>
  <c r="L39" i="4" s="1"/>
  <c r="M33" i="4"/>
  <c r="M37" i="4" s="1"/>
  <c r="M39" i="4" s="1"/>
  <c r="L47" i="4" l="1"/>
  <c r="L45" i="4"/>
  <c r="L48" i="4" s="1"/>
  <c r="M45" i="4"/>
  <c r="M48" i="4" s="1"/>
  <c r="M47" i="4"/>
  <c r="O24" i="4"/>
  <c r="O22" i="4"/>
  <c r="O27" i="4" s="1"/>
  <c r="N33" i="4"/>
  <c r="N37" i="4" s="1"/>
  <c r="N39" i="4" s="1"/>
  <c r="N45" i="4" l="1"/>
  <c r="O33" i="4"/>
  <c r="O37" i="4" s="1"/>
  <c r="O39" i="4" s="1"/>
  <c r="R14" i="4" s="1"/>
  <c r="R16" i="4" s="1"/>
  <c r="R18" i="4" s="1"/>
  <c r="R20" i="4" l="1"/>
  <c r="N48" i="4" s="1"/>
  <c r="N47" i="4"/>
  <c r="R3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DC5100-XPPRO</author>
  </authors>
  <commentList>
    <comment ref="G17" authorId="0" shapeId="0" xr:uid="{EF899A95-7AFE-456A-95ED-3CD37E741BF1}">
      <text>
        <r>
          <rPr>
            <sz val="8"/>
            <color indexed="81"/>
            <rFont val="Tahoma"/>
            <family val="2"/>
          </rPr>
          <t>Indicate if value is based on appraisal or recent arms-length purchase.</t>
        </r>
        <r>
          <rPr>
            <sz val="8"/>
            <color indexed="81"/>
            <rFont val="Tahoma"/>
          </rPr>
          <t xml:space="preserve">
</t>
        </r>
      </text>
    </comment>
    <comment ref="G22" authorId="0" shapeId="0" xr:uid="{9237CEF8-BED3-4108-8033-58631F7C16C7}">
      <text>
        <r>
          <rPr>
            <sz val="8"/>
            <color indexed="81"/>
            <rFont val="Tahoma"/>
          </rPr>
          <t xml:space="preserve">Indicate length, amortization, and interest rate
</t>
        </r>
      </text>
    </comment>
    <comment ref="G23" authorId="0" shapeId="0" xr:uid="{5ED950A6-AD29-406B-BBA2-B7BFE035A488}">
      <text>
        <r>
          <rPr>
            <sz val="8"/>
            <color indexed="81"/>
            <rFont val="Tahoma"/>
          </rPr>
          <t xml:space="preserve">Indicate length, amortization, and interest rate
</t>
        </r>
      </text>
    </comment>
    <comment ref="G24" authorId="0" shapeId="0" xr:uid="{A1D0B45A-0907-4683-AE90-863434413037}">
      <text>
        <r>
          <rPr>
            <sz val="8"/>
            <color indexed="81"/>
            <rFont val="Tahoma"/>
          </rPr>
          <t xml:space="preserve">Indicate length, amortization, and interest rate
</t>
        </r>
      </text>
    </comment>
    <comment ref="A27" authorId="0" shapeId="0" xr:uid="{0E8D1D6E-D8B2-4760-B69B-F69FB3AF1EFF}">
      <text>
        <r>
          <rPr>
            <sz val="8"/>
            <color indexed="81"/>
            <rFont val="Tahoma"/>
          </rPr>
          <t xml:space="preserve">Include only if phased project where revenue from completed phases is used to finance construction of later phases.
</t>
        </r>
      </text>
    </comment>
    <comment ref="A31" authorId="0" shapeId="0" xr:uid="{A10301B7-6290-4C30-953D-FF62188EF86C}">
      <text>
        <r>
          <rPr>
            <sz val="8"/>
            <color indexed="81"/>
            <rFont val="Tahoma"/>
          </rPr>
          <t>With few exceptions, TIF is provided only at project completion and therefore cannot be an upfront source.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DC5100-XPPRO</author>
  </authors>
  <commentList>
    <comment ref="C13" authorId="0" shapeId="0" xr:uid="{7C1229B1-15A0-4CFE-9CF0-10B8C1580E4A}">
      <text>
        <r>
          <rPr>
            <sz val="8"/>
            <color indexed="81"/>
            <rFont val="Tahoma"/>
          </rPr>
          <t>Identify type of unit and whether unit is affordable ('A') or market-rate ('M').</t>
        </r>
      </text>
    </comment>
    <comment ref="C26" authorId="0" shapeId="0" xr:uid="{4AA69F99-BEB9-41F0-A93C-D155004BE2C5}">
      <text>
        <r>
          <rPr>
            <sz val="8"/>
            <color indexed="81"/>
            <rFont val="Tahoma"/>
          </rPr>
          <t xml:space="preserve">Indicate garage or surface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DC5100-XPPRO</author>
  </authors>
  <commentList>
    <comment ref="J5" authorId="0" shapeId="0" xr:uid="{41638E92-9B95-446B-88EA-C0E73E40C195}">
      <text>
        <r>
          <rPr>
            <sz val="8"/>
            <color indexed="81"/>
            <rFont val="Tahoma"/>
          </rPr>
          <t xml:space="preserve">Growth rate during indicated year resulting in increase in subsequent year. For instance, rent in Year 2 is Year 1 rent increased at Year 1 growth rate.
</t>
        </r>
      </text>
    </comment>
    <comment ref="B42" authorId="0" shapeId="0" xr:uid="{803B5C7E-E054-4EC3-A6D4-B99B6A08151F}">
      <text>
        <r>
          <rPr>
            <sz val="8"/>
            <color indexed="81"/>
            <rFont val="Tahoma"/>
          </rPr>
          <t xml:space="preserve">Such as leasing commissions or tenant improvements
</t>
        </r>
      </text>
    </comment>
  </commentList>
</comments>
</file>

<file path=xl/sharedStrings.xml><?xml version="1.0" encoding="utf-8"?>
<sst xmlns="http://schemas.openxmlformats.org/spreadsheetml/2006/main" count="257" uniqueCount="190">
  <si>
    <t>Attachment A</t>
  </si>
  <si>
    <t>SOURCES AND USES OF FUNDS</t>
  </si>
  <si>
    <t>Project Name:</t>
  </si>
  <si>
    <t>Developer:</t>
  </si>
  <si>
    <t>Date:</t>
  </si>
  <si>
    <t>Notes:  Enter data only in Columns C and H.  Column C figures will total automatically.  The totals of sources of funds and uses of funds must match exactly.</t>
  </si>
  <si>
    <t>% of Total</t>
  </si>
  <si>
    <t>SOURCES</t>
  </si>
  <si>
    <t>Amount</t>
  </si>
  <si>
    <t>Sources</t>
  </si>
  <si>
    <t>Equity</t>
  </si>
  <si>
    <t>Cash Equity</t>
  </si>
  <si>
    <t>Real Estate</t>
  </si>
  <si>
    <t>Source:</t>
  </si>
  <si>
    <t>Other Equity</t>
  </si>
  <si>
    <t>Total Equity</t>
  </si>
  <si>
    <t>Loans</t>
  </si>
  <si>
    <t xml:space="preserve">Bank Loan </t>
  </si>
  <si>
    <t>Terms:</t>
  </si>
  <si>
    <t>Mezzanine Loan</t>
  </si>
  <si>
    <t>Other Financing</t>
  </si>
  <si>
    <t>Total Loans</t>
  </si>
  <si>
    <t xml:space="preserve"> </t>
  </si>
  <si>
    <t>Sales Revenue</t>
  </si>
  <si>
    <t>Government Assistance</t>
  </si>
  <si>
    <t>Land Write-Down</t>
  </si>
  <si>
    <t>TIF</t>
  </si>
  <si>
    <t>Tax Credits</t>
  </si>
  <si>
    <t>Grants</t>
  </si>
  <si>
    <t xml:space="preserve">Other </t>
  </si>
  <si>
    <t>Total Assistance</t>
  </si>
  <si>
    <t>Total Sources</t>
  </si>
  <si>
    <t xml:space="preserve">$ per SFof </t>
  </si>
  <si>
    <t>USES</t>
  </si>
  <si>
    <t>Building Area*</t>
  </si>
  <si>
    <t>Land Acquisition</t>
  </si>
  <si>
    <t>Demolition</t>
  </si>
  <si>
    <t>Site Preparation</t>
  </si>
  <si>
    <t>Landscaping &amp; Paving</t>
  </si>
  <si>
    <t>Hard Costs</t>
  </si>
  <si>
    <t>Equipment</t>
  </si>
  <si>
    <t>Furniture and Fixtures</t>
  </si>
  <si>
    <t>Soft Costs</t>
  </si>
  <si>
    <t>Total Uses</t>
  </si>
  <si>
    <t>* Building area  =</t>
  </si>
  <si>
    <t>square feet</t>
  </si>
  <si>
    <t>City of Chicago Department of Planning and Development 3/07</t>
  </si>
  <si>
    <t>DETAILED CONSTRUCTION BUDGET</t>
  </si>
  <si>
    <t>Note:  Enter data only in Column C.  Totals will be calculated automatically.</t>
  </si>
  <si>
    <t>Project Costs</t>
  </si>
  <si>
    <t>Comment:</t>
  </si>
  <si>
    <t>City Land</t>
  </si>
  <si>
    <t>Other Property</t>
  </si>
  <si>
    <t>Total Land Acquisition</t>
  </si>
  <si>
    <t>Utilities</t>
  </si>
  <si>
    <t xml:space="preserve">Environmental </t>
  </si>
  <si>
    <t>Foundation Removal</t>
  </si>
  <si>
    <t>Grading</t>
  </si>
  <si>
    <t>Other</t>
  </si>
  <si>
    <t>Total Site Preparation</t>
  </si>
  <si>
    <t>Construction</t>
  </si>
  <si>
    <t>General Contractor Fee</t>
  </si>
  <si>
    <t>General Conditions</t>
  </si>
  <si>
    <t>Hard Cost Contingency</t>
  </si>
  <si>
    <t>Total Hard Costs</t>
  </si>
  <si>
    <t>Architect Fee</t>
  </si>
  <si>
    <t>Project Management</t>
  </si>
  <si>
    <t>Developer Fee</t>
  </si>
  <si>
    <t>Legal/Accounting</t>
  </si>
  <si>
    <t>Leasing Commissions</t>
  </si>
  <si>
    <t>Market Studies</t>
  </si>
  <si>
    <t>Financing Fees</t>
  </si>
  <si>
    <t>Financing Interest</t>
  </si>
  <si>
    <t>Real Estate Taxes</t>
  </si>
  <si>
    <t>Insurance</t>
  </si>
  <si>
    <t>Appraisal</t>
  </si>
  <si>
    <t>Testing</t>
  </si>
  <si>
    <t>Permits</t>
  </si>
  <si>
    <t>Other Soft Costs</t>
  </si>
  <si>
    <t>Soft Cost Contingency</t>
  </si>
  <si>
    <t>Total Soft Costs</t>
  </si>
  <si>
    <t>Total Project Costs</t>
  </si>
  <si>
    <t>City of Chicago Department of Community Development 6/09</t>
  </si>
  <si>
    <t>REVENUE PROJECTIONS - FOR SALE PROJECT</t>
  </si>
  <si>
    <t>Note: Enter data only in shaded cells.</t>
  </si>
  <si>
    <t>GROSS SALES REVENUE</t>
  </si>
  <si>
    <t>Housing Units:</t>
  </si>
  <si>
    <t>Unit Type</t>
  </si>
  <si>
    <t>Number</t>
  </si>
  <si>
    <t xml:space="preserve"> Unit Price</t>
  </si>
  <si>
    <t>Total</t>
  </si>
  <si>
    <t>A</t>
  </si>
  <si>
    <t>B</t>
  </si>
  <si>
    <t>C</t>
  </si>
  <si>
    <t>D</t>
  </si>
  <si>
    <t>E</t>
  </si>
  <si>
    <t>F</t>
  </si>
  <si>
    <t>G</t>
  </si>
  <si>
    <t>Total Housing Unit Sales</t>
  </si>
  <si>
    <t>Housing Unit Upgrades</t>
  </si>
  <si>
    <t>Parking Spaces:</t>
  </si>
  <si>
    <t>Type</t>
  </si>
  <si>
    <t>Price</t>
  </si>
  <si>
    <t>Total Parking Sales</t>
  </si>
  <si>
    <t>Commercial Space Value</t>
  </si>
  <si>
    <t>Size-sf</t>
  </si>
  <si>
    <t>Price/sf</t>
  </si>
  <si>
    <t>Value</t>
  </si>
  <si>
    <t>TOTAL GROSS SALES REVENUE</t>
  </si>
  <si>
    <t>COST OF SALES</t>
  </si>
  <si>
    <t>Commissions</t>
  </si>
  <si>
    <t>Closing Costs</t>
  </si>
  <si>
    <t>Other Costs</t>
  </si>
  <si>
    <t>TOTAL COST OF SALES</t>
  </si>
  <si>
    <t>NET SALES REVENUE</t>
  </si>
  <si>
    <t>Less Total Project Costs</t>
  </si>
  <si>
    <t>NET PROFIT</t>
  </si>
  <si>
    <t>INDICATORS:</t>
  </si>
  <si>
    <t>Profit as % of Gross Sales:</t>
  </si>
  <si>
    <t>Profit as % of Total Project Costs:</t>
  </si>
  <si>
    <t>City of Chicago Dept. of Community Development 6/09</t>
  </si>
  <si>
    <t>REVENUE PROJECTIONS - RENTAL PROJECT</t>
  </si>
  <si>
    <t>(Sample Cash Flow Projection)</t>
  </si>
  <si>
    <t>Growth Rates</t>
  </si>
  <si>
    <t>Mortgage</t>
  </si>
  <si>
    <t>Years</t>
  </si>
  <si>
    <t>4+</t>
  </si>
  <si>
    <t>Principal</t>
  </si>
  <si>
    <t>Commercial Rent</t>
  </si>
  <si>
    <t>Term (years)</t>
  </si>
  <si>
    <t>Residential Rent</t>
  </si>
  <si>
    <t>Interest Rate</t>
  </si>
  <si>
    <t>Vacancy Rates</t>
  </si>
  <si>
    <t>Parking/Other Revenue</t>
  </si>
  <si>
    <t xml:space="preserve">Operating Expense  </t>
  </si>
  <si>
    <t>Equity / Total Project Costs</t>
  </si>
  <si>
    <t>Commercial</t>
  </si>
  <si>
    <t xml:space="preserve">Real Estate Tax </t>
  </si>
  <si>
    <t>Residential</t>
  </si>
  <si>
    <t xml:space="preserve">Capital Reserves 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</si>
  <si>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</si>
  <si>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</si>
  <si>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</si>
  <si>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</si>
  <si>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</si>
  <si>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</si>
  <si>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</si>
  <si>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</si>
  <si>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</si>
  <si>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</si>
  <si>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</si>
  <si>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Calculation of the Reversion</t>
  </si>
  <si>
    <t>INCOME</t>
  </si>
  <si>
    <t>SF</t>
  </si>
  <si>
    <t>Rent/sf</t>
  </si>
  <si>
    <t>Year 11 NOI</t>
  </si>
  <si>
    <t>/yr.</t>
  </si>
  <si>
    <t xml:space="preserve">Cap Rate (enter rate) </t>
  </si>
  <si>
    <t>Commercial Expense Recoveries</t>
  </si>
  <si>
    <t>Gross Reversion</t>
  </si>
  <si>
    <t>Residential Rent- Market Rate</t>
  </si>
  <si>
    <t>/mo.</t>
  </si>
  <si>
    <t>Less Cost of Sale (enter rate)</t>
  </si>
  <si>
    <t>Residential Rent- Affordable</t>
  </si>
  <si>
    <t>Net Reversion before Debt</t>
  </si>
  <si>
    <t>Parking Revenue per space</t>
  </si>
  <si>
    <t>Less Loan Balance</t>
  </si>
  <si>
    <t>Other Revenue</t>
  </si>
  <si>
    <t>Net Reversion</t>
  </si>
  <si>
    <t>GROSS POTENTIAL INCOME</t>
  </si>
  <si>
    <t>Commercial Vacancy</t>
  </si>
  <si>
    <t>Residential Vacancy</t>
  </si>
  <si>
    <t>EFFECTIVE GROSS INCOME (EGI)</t>
  </si>
  <si>
    <t>EXPENSES</t>
  </si>
  <si>
    <t>Cost/sf</t>
  </si>
  <si>
    <t>Maintenance, Repairs, Utilities</t>
  </si>
  <si>
    <t>Internal Rates of Return</t>
  </si>
  <si>
    <t>Overall IRR</t>
  </si>
  <si>
    <t>Equity IRR</t>
  </si>
  <si>
    <t>Management Fee</t>
  </si>
  <si>
    <t>EGI</t>
  </si>
  <si>
    <t>Professional Fees</t>
  </si>
  <si>
    <t>Other Expenses</t>
  </si>
  <si>
    <t>TOTAL EXPENSES</t>
  </si>
  <si>
    <t>NET OPERATING INCOME (NOI)</t>
  </si>
  <si>
    <t>Reserves</t>
  </si>
  <si>
    <t>---</t>
  </si>
  <si>
    <t>Other Capital Costs (insert for each year)</t>
  </si>
  <si>
    <t>Debt Service</t>
  </si>
  <si>
    <t>NET CASH FLOW before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</si>
</sst>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name val="Arial"/>
    </font>
    <font>
      <b/>
      <sz val="12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8"/>
      <color indexed="81"/>
      <name val="Tahoma"/>
      <family val="2"/>
    </font>
    <font>
      <sz val="8"/>
      <color indexed="81"/>
      <name val="Tahoma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44" fontId="0" fillId="0" borderId="0" xfId="2" applyFont="1"/>
    <xf numFmtId="44" fontId="0" fillId="0" borderId="0" xfId="2" applyFont="1" applyAlignment="1">
      <alignment horizontal="center"/>
    </xf>
    <xf numFmtId="164" fontId="0" fillId="0" borderId="0" xfId="3" applyNumberFormat="1" applyFont="1"/>
    <xf numFmtId="44" fontId="7" fillId="0" borderId="0" xfId="2" applyFont="1" applyAlignment="1" applyProtection="1">
      <alignment horizontal="center"/>
      <protection locked="0"/>
    </xf>
    <xf numFmtId="0" fontId="7" fillId="0" borderId="0" xfId="0" applyFont="1"/>
    <xf numFmtId="9" fontId="7" fillId="0" borderId="0" xfId="3" applyFont="1"/>
    <xf numFmtId="0" fontId="8" fillId="0" borderId="0" xfId="0" applyFont="1" applyAlignment="1">
      <alignment horizontal="right"/>
    </xf>
    <xf numFmtId="0" fontId="9" fillId="0" borderId="0" xfId="0" applyFont="1"/>
    <xf numFmtId="44" fontId="2" fillId="0" borderId="0" xfId="2" applyFont="1" applyAlignment="1" applyProtection="1">
      <alignment horizontal="center"/>
      <protection locked="0"/>
    </xf>
    <xf numFmtId="9" fontId="2" fillId="0" borderId="0" xfId="3" applyFont="1"/>
    <xf numFmtId="44" fontId="6" fillId="0" borderId="0" xfId="2" applyFont="1" applyAlignment="1">
      <alignment horizontal="center"/>
    </xf>
    <xf numFmtId="9" fontId="6" fillId="0" borderId="0" xfId="3" applyFont="1"/>
    <xf numFmtId="9" fontId="0" fillId="0" borderId="0" xfId="3" applyFont="1"/>
    <xf numFmtId="44" fontId="0" fillId="0" borderId="0" xfId="2" applyFont="1" applyAlignment="1" applyProtection="1">
      <alignment horizontal="center"/>
      <protection locked="0"/>
    </xf>
    <xf numFmtId="5" fontId="6" fillId="0" borderId="0" xfId="3" applyNumberFormat="1" applyFont="1" applyAlignment="1">
      <alignment horizontal="center"/>
    </xf>
    <xf numFmtId="0" fontId="6" fillId="0" borderId="0" xfId="0" applyFont="1" applyAlignment="1">
      <alignment horizontal="right"/>
    </xf>
    <xf numFmtId="44" fontId="6" fillId="0" borderId="0" xfId="2" applyFont="1" applyAlignment="1" applyProtection="1">
      <alignment horizontal="center"/>
      <protection locked="0"/>
    </xf>
    <xf numFmtId="164" fontId="8" fillId="0" borderId="0" xfId="3" applyNumberFormat="1" applyFont="1" applyAlignment="1">
      <alignment horizontal="right"/>
    </xf>
    <xf numFmtId="164" fontId="0" fillId="0" borderId="0" xfId="3" applyNumberFormat="1" applyFont="1" applyAlignment="1">
      <alignment horizontal="right"/>
    </xf>
    <xf numFmtId="9" fontId="0" fillId="0" borderId="0" xfId="3" applyFont="1" applyAlignment="1">
      <alignment horizontal="center"/>
    </xf>
    <xf numFmtId="164" fontId="7" fillId="0" borderId="0" xfId="3" applyNumberFormat="1" applyFont="1"/>
    <xf numFmtId="44" fontId="2" fillId="0" borderId="0" xfId="2" applyFont="1" applyAlignment="1">
      <alignment horizontal="center"/>
    </xf>
    <xf numFmtId="7" fontId="0" fillId="0" borderId="0" xfId="2" applyNumberFormat="1" applyFont="1"/>
    <xf numFmtId="164" fontId="2" fillId="0" borderId="0" xfId="3" applyNumberFormat="1" applyFont="1" applyAlignment="1">
      <alignment horizontal="right"/>
    </xf>
    <xf numFmtId="7" fontId="7" fillId="0" borderId="0" xfId="2" applyNumberFormat="1" applyFont="1"/>
    <xf numFmtId="7" fontId="2" fillId="0" borderId="0" xfId="2" applyNumberFormat="1" applyFont="1"/>
    <xf numFmtId="5" fontId="6" fillId="0" borderId="0" xfId="0" applyNumberFormat="1" applyFont="1" applyAlignment="1">
      <alignment horizontal="center"/>
    </xf>
    <xf numFmtId="7" fontId="6" fillId="0" borderId="0" xfId="2" applyNumberFormat="1" applyFont="1"/>
    <xf numFmtId="0" fontId="10" fillId="0" borderId="0" xfId="0" applyFont="1" applyAlignment="1">
      <alignment horizontal="right"/>
    </xf>
    <xf numFmtId="0" fontId="10" fillId="0" borderId="0" xfId="0" applyFont="1"/>
    <xf numFmtId="3" fontId="10" fillId="0" borderId="0" xfId="0" applyNumberFormat="1" applyFont="1" applyProtection="1">
      <protection locked="0"/>
    </xf>
    <xf numFmtId="0" fontId="11" fillId="0" borderId="0" xfId="0" applyFont="1"/>
    <xf numFmtId="0" fontId="11" fillId="0" borderId="0" xfId="0" applyFont="1" applyAlignment="1">
      <alignment horizontal="right"/>
    </xf>
    <xf numFmtId="3" fontId="10" fillId="0" borderId="0" xfId="0" applyNumberFormat="1" applyFont="1"/>
    <xf numFmtId="0" fontId="4" fillId="2" borderId="0" xfId="0" applyFont="1" applyFill="1" applyAlignment="1">
      <alignment horizontal="left"/>
    </xf>
    <xf numFmtId="0" fontId="8" fillId="2" borderId="0" xfId="0" applyFont="1" applyFill="1"/>
    <xf numFmtId="0" fontId="8" fillId="0" borderId="0" xfId="0" applyFont="1"/>
    <xf numFmtId="0" fontId="4" fillId="0" borderId="0" xfId="0" applyFont="1" applyAlignment="1">
      <alignment horizontal="left"/>
    </xf>
    <xf numFmtId="44" fontId="1" fillId="0" borderId="0" xfId="2"/>
    <xf numFmtId="7" fontId="7" fillId="0" borderId="0" xfId="2" applyNumberFormat="1" applyFont="1" applyAlignment="1">
      <alignment horizontal="center"/>
    </xf>
    <xf numFmtId="164" fontId="1" fillId="0" borderId="0" xfId="3" applyNumberFormat="1" applyAlignment="1">
      <alignment horizontal="center"/>
    </xf>
    <xf numFmtId="7" fontId="2" fillId="0" borderId="0" xfId="2" applyNumberFormat="1" applyFont="1" applyAlignment="1">
      <alignment horizontal="center"/>
    </xf>
    <xf numFmtId="164" fontId="2" fillId="0" borderId="0" xfId="3" applyNumberFormat="1" applyFont="1" applyAlignment="1">
      <alignment horizontal="center"/>
    </xf>
    <xf numFmtId="7" fontId="6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44" fontId="7" fillId="0" borderId="0" xfId="2" applyFont="1" applyAlignment="1">
      <alignment horizontal="center"/>
    </xf>
    <xf numFmtId="9" fontId="1" fillId="0" borderId="0" xfId="3" applyAlignment="1">
      <alignment horizontal="center"/>
    </xf>
    <xf numFmtId="0" fontId="8" fillId="0" borderId="0" xfId="0" applyFont="1" applyAlignment="1">
      <alignment horizontal="center"/>
    </xf>
    <xf numFmtId="7" fontId="6" fillId="0" borderId="0" xfId="2" applyNumberFormat="1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7" fillId="3" borderId="3" xfId="0" applyFont="1" applyFill="1" applyBorder="1" applyAlignment="1">
      <alignment horizontal="center"/>
    </xf>
    <xf numFmtId="0" fontId="0" fillId="4" borderId="3" xfId="0" applyFill="1" applyBorder="1" applyProtection="1">
      <protection locked="0"/>
    </xf>
    <xf numFmtId="44" fontId="0" fillId="4" borderId="3" xfId="2" applyFont="1" applyFill="1" applyBorder="1" applyProtection="1">
      <protection locked="0"/>
    </xf>
    <xf numFmtId="44" fontId="0" fillId="0" borderId="3" xfId="2" applyFont="1" applyFill="1" applyBorder="1" applyProtection="1"/>
    <xf numFmtId="0" fontId="0" fillId="0" borderId="3" xfId="0" applyBorder="1"/>
    <xf numFmtId="44" fontId="0" fillId="0" borderId="3" xfId="2" applyFont="1" applyFill="1" applyBorder="1"/>
    <xf numFmtId="5" fontId="0" fillId="0" borderId="3" xfId="0" applyNumberFormat="1" applyBorder="1"/>
    <xf numFmtId="0" fontId="7" fillId="4" borderId="3" xfId="0" applyFont="1" applyFill="1" applyBorder="1" applyProtection="1">
      <protection locked="0"/>
    </xf>
    <xf numFmtId="44" fontId="7" fillId="4" borderId="3" xfId="2" applyFont="1" applyFill="1" applyBorder="1" applyProtection="1">
      <protection locked="0"/>
    </xf>
    <xf numFmtId="5" fontId="7" fillId="0" borderId="3" xfId="0" applyNumberFormat="1" applyFont="1" applyBorder="1"/>
    <xf numFmtId="0" fontId="7" fillId="0" borderId="0" xfId="0" applyFont="1" applyAlignment="1">
      <alignment horizontal="center"/>
    </xf>
    <xf numFmtId="165" fontId="0" fillId="4" borderId="4" xfId="1" applyNumberFormat="1" applyFont="1" applyFill="1" applyBorder="1" applyProtection="1">
      <protection locked="0"/>
    </xf>
    <xf numFmtId="5" fontId="0" fillId="4" borderId="4" xfId="2" applyNumberFormat="1" applyFont="1" applyFill="1" applyBorder="1" applyProtection="1">
      <protection locked="0"/>
    </xf>
    <xf numFmtId="44" fontId="0" fillId="0" borderId="0" xfId="2" applyFont="1" applyFill="1"/>
    <xf numFmtId="164" fontId="0" fillId="0" borderId="0" xfId="3" applyNumberFormat="1" applyFont="1" applyFill="1"/>
    <xf numFmtId="164" fontId="0" fillId="4" borderId="3" xfId="3" applyNumberFormat="1" applyFont="1" applyFill="1" applyBorder="1" applyProtection="1">
      <protection locked="0"/>
    </xf>
    <xf numFmtId="44" fontId="0" fillId="0" borderId="3" xfId="2" applyFont="1" applyBorder="1"/>
    <xf numFmtId="164" fontId="7" fillId="4" borderId="3" xfId="3" applyNumberFormat="1" applyFont="1" applyFill="1" applyBorder="1" applyProtection="1">
      <protection locked="0"/>
    </xf>
    <xf numFmtId="44" fontId="7" fillId="0" borderId="3" xfId="2" applyFont="1" applyBorder="1"/>
    <xf numFmtId="164" fontId="0" fillId="0" borderId="3" xfId="3" applyNumberFormat="1" applyFont="1" applyBorder="1"/>
    <xf numFmtId="44" fontId="7" fillId="0" borderId="3" xfId="2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44" fontId="1" fillId="4" borderId="3" xfId="2" applyFill="1" applyBorder="1" applyAlignment="1" applyProtection="1">
      <protection locked="0"/>
    </xf>
    <xf numFmtId="0" fontId="0" fillId="0" borderId="7" xfId="0" applyBorder="1"/>
    <xf numFmtId="9" fontId="0" fillId="4" borderId="3" xfId="3" applyFont="1" applyFill="1" applyBorder="1" applyAlignment="1" applyProtection="1">
      <alignment horizontal="center"/>
      <protection locked="0"/>
    </xf>
    <xf numFmtId="166" fontId="1" fillId="4" borderId="3" xfId="1" applyNumberFormat="1" applyFill="1" applyBorder="1" applyAlignment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9" fillId="0" borderId="3" xfId="0" applyFont="1" applyBorder="1" applyAlignment="1">
      <alignment horizontal="left"/>
    </xf>
    <xf numFmtId="164" fontId="9" fillId="0" borderId="3" xfId="3" applyNumberFormat="1" applyFont="1" applyFill="1" applyBorder="1" applyAlignment="1">
      <alignment horizontal="center"/>
    </xf>
    <xf numFmtId="164" fontId="1" fillId="4" borderId="3" xfId="3" applyNumberFormat="1" applyFill="1" applyBorder="1" applyAlignment="1" applyProtection="1">
      <protection locked="0"/>
    </xf>
    <xf numFmtId="0" fontId="0" fillId="0" borderId="5" xfId="0" applyBorder="1"/>
    <xf numFmtId="0" fontId="0" fillId="0" borderId="1" xfId="0" applyBorder="1"/>
    <xf numFmtId="0" fontId="9" fillId="0" borderId="5" xfId="0" applyFont="1" applyBorder="1" applyAlignment="1">
      <alignment horizontal="left"/>
    </xf>
    <xf numFmtId="0" fontId="5" fillId="0" borderId="0" xfId="0" applyFont="1" applyAlignment="1">
      <alignment horizontal="center"/>
    </xf>
    <xf numFmtId="165" fontId="1" fillId="4" borderId="3" xfId="1" applyNumberFormat="1" applyFill="1" applyBorder="1" applyAlignment="1" applyProtection="1">
      <alignment horizontal="center"/>
      <protection locked="0"/>
    </xf>
    <xf numFmtId="7" fontId="7" fillId="4" borderId="3" xfId="2" applyNumberFormat="1" applyFont="1" applyFill="1" applyBorder="1" applyAlignment="1" applyProtection="1">
      <alignment horizontal="center"/>
      <protection locked="0"/>
    </xf>
    <xf numFmtId="164" fontId="1" fillId="4" borderId="3" xfId="3" applyNumberFormat="1" applyFill="1" applyBorder="1" applyProtection="1">
      <protection locked="0"/>
    </xf>
    <xf numFmtId="7" fontId="1" fillId="4" borderId="3" xfId="2" applyNumberFormat="1" applyFill="1" applyBorder="1" applyAlignment="1" applyProtection="1">
      <alignment horizontal="center"/>
      <protection locked="0"/>
    </xf>
    <xf numFmtId="44" fontId="1" fillId="0" borderId="3" xfId="2" applyBorder="1"/>
    <xf numFmtId="0" fontId="6" fillId="0" borderId="3" xfId="0" applyFont="1" applyBorder="1"/>
    <xf numFmtId="6" fontId="6" fillId="0" borderId="3" xfId="0" applyNumberFormat="1" applyFont="1" applyBorder="1"/>
    <xf numFmtId="165" fontId="1" fillId="0" borderId="0" xfId="1" applyNumberFormat="1"/>
    <xf numFmtId="7" fontId="1" fillId="0" borderId="0" xfId="2" applyNumberFormat="1"/>
    <xf numFmtId="165" fontId="6" fillId="0" borderId="0" xfId="1" applyNumberFormat="1" applyFont="1"/>
    <xf numFmtId="5" fontId="6" fillId="0" borderId="0" xfId="0" applyNumberFormat="1" applyFont="1"/>
    <xf numFmtId="165" fontId="6" fillId="0" borderId="0" xfId="1" applyNumberFormat="1" applyFont="1" applyAlignment="1">
      <alignment horizontal="center"/>
    </xf>
    <xf numFmtId="164" fontId="1" fillId="0" borderId="0" xfId="3" applyNumberFormat="1" applyFill="1" applyBorder="1"/>
    <xf numFmtId="5" fontId="0" fillId="0" borderId="0" xfId="0" applyNumberFormat="1"/>
    <xf numFmtId="164" fontId="0" fillId="0" borderId="3" xfId="0" applyNumberFormat="1" applyBorder="1"/>
    <xf numFmtId="165" fontId="7" fillId="0" borderId="3" xfId="1" applyNumberFormat="1" applyFont="1" applyFill="1" applyBorder="1" applyAlignment="1" applyProtection="1">
      <alignment horizontal="center"/>
      <protection locked="0"/>
    </xf>
    <xf numFmtId="9" fontId="1" fillId="4" borderId="3" xfId="3" applyFill="1" applyBorder="1" applyAlignment="1" applyProtection="1">
      <alignment horizontal="center"/>
      <protection locked="0"/>
    </xf>
    <xf numFmtId="44" fontId="6" fillId="0" borderId="0" xfId="2" quotePrefix="1" applyFont="1" applyAlignment="1">
      <alignment horizontal="center"/>
    </xf>
    <xf numFmtId="8" fontId="0" fillId="0" borderId="0" xfId="0" applyNumberFormat="1"/>
    <xf numFmtId="44" fontId="1" fillId="0" borderId="0" xfId="2" applyFill="1" applyBorder="1" applyProtection="1">
      <protection locked="0"/>
    </xf>
    <xf numFmtId="44" fontId="1" fillId="0" borderId="0" xfId="2" applyProtection="1">
      <protection locked="0"/>
    </xf>
    <xf numFmtId="0" fontId="6" fillId="0" borderId="0" xfId="0" applyFont="1" applyAlignment="1">
      <alignment horizontal="center"/>
    </xf>
    <xf numFmtId="5" fontId="6" fillId="0" borderId="0" xfId="0" quotePrefix="1" applyNumberFormat="1" applyFont="1" applyAlignment="1">
      <alignment horizontal="center"/>
    </xf>
    <xf numFmtId="5" fontId="7" fillId="0" borderId="0" xfId="0" applyNumberFormat="1" applyFont="1"/>
    <xf numFmtId="0" fontId="10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4" fillId="2" borderId="0" xfId="0" applyFont="1" applyFill="1" applyAlignment="1">
      <alignment horizontal="left" wrapText="1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6" fillId="3" borderId="3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jjan\Documents\DPD\RFP%20-%20ISW\RFP%20Forms\Attachment%20A%20Sources%20and%20Uses%20of%20Funds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s and Uses"/>
      <sheetName val="Detailed Budget"/>
      <sheetName val="Revenue Projections- For Sale"/>
      <sheetName val="Revenue Projections- Rental"/>
    </sheetNames>
    <sheetDataSet>
      <sheetData sheetId="0">
        <row r="51">
          <cell r="C51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23BB4-2EF9-4C30-9D58-BD286891B81F}">
  <dimension ref="A1:H57"/>
  <sheetViews>
    <sheetView workbookViewId="0">
      <selection activeCell="N12" sqref="N12"/>
    </sheetView>
  </sheetViews>
  <sheetFormatPr defaultRowHeight="15" x14ac:dyDescent="0.25"/>
  <cols>
    <col min="1" max="1" width="21.140625" customWidth="1"/>
    <col min="2" max="2" width="1.42578125" customWidth="1"/>
    <col min="3" max="3" width="12" customWidth="1"/>
    <col min="4" max="4" width="1.7109375" customWidth="1"/>
    <col min="5" max="5" width="13.7109375" customWidth="1"/>
    <col min="6" max="6" width="1.140625" customWidth="1"/>
    <col min="7" max="7" width="9.140625" style="1" customWidth="1"/>
    <col min="8" max="8" width="31.7109375" customWidth="1"/>
    <col min="257" max="257" width="21.140625" customWidth="1"/>
    <col min="258" max="258" width="1.42578125" customWidth="1"/>
    <col min="259" max="259" width="12" customWidth="1"/>
    <col min="260" max="260" width="1.7109375" customWidth="1"/>
    <col min="261" max="261" width="13.7109375" customWidth="1"/>
    <col min="262" max="262" width="1.140625" customWidth="1"/>
    <col min="263" max="263" width="9.140625" customWidth="1"/>
    <col min="264" max="264" width="31.7109375" customWidth="1"/>
    <col min="513" max="513" width="21.140625" customWidth="1"/>
    <col min="514" max="514" width="1.42578125" customWidth="1"/>
    <col min="515" max="515" width="12" customWidth="1"/>
    <col min="516" max="516" width="1.7109375" customWidth="1"/>
    <col min="517" max="517" width="13.7109375" customWidth="1"/>
    <col min="518" max="518" width="1.140625" customWidth="1"/>
    <col min="519" max="519" width="9.140625" customWidth="1"/>
    <col min="520" max="520" width="31.7109375" customWidth="1"/>
    <col min="769" max="769" width="21.140625" customWidth="1"/>
    <col min="770" max="770" width="1.42578125" customWidth="1"/>
    <col min="771" max="771" width="12" customWidth="1"/>
    <col min="772" max="772" width="1.7109375" customWidth="1"/>
    <col min="773" max="773" width="13.7109375" customWidth="1"/>
    <col min="774" max="774" width="1.140625" customWidth="1"/>
    <col min="775" max="775" width="9.140625" customWidth="1"/>
    <col min="776" max="776" width="31.7109375" customWidth="1"/>
    <col min="1025" max="1025" width="21.140625" customWidth="1"/>
    <col min="1026" max="1026" width="1.42578125" customWidth="1"/>
    <col min="1027" max="1027" width="12" customWidth="1"/>
    <col min="1028" max="1028" width="1.7109375" customWidth="1"/>
    <col min="1029" max="1029" width="13.7109375" customWidth="1"/>
    <col min="1030" max="1030" width="1.140625" customWidth="1"/>
    <col min="1031" max="1031" width="9.140625" customWidth="1"/>
    <col min="1032" max="1032" width="31.7109375" customWidth="1"/>
    <col min="1281" max="1281" width="21.140625" customWidth="1"/>
    <col min="1282" max="1282" width="1.42578125" customWidth="1"/>
    <col min="1283" max="1283" width="12" customWidth="1"/>
    <col min="1284" max="1284" width="1.7109375" customWidth="1"/>
    <col min="1285" max="1285" width="13.7109375" customWidth="1"/>
    <col min="1286" max="1286" width="1.140625" customWidth="1"/>
    <col min="1287" max="1287" width="9.140625" customWidth="1"/>
    <col min="1288" max="1288" width="31.7109375" customWidth="1"/>
    <col min="1537" max="1537" width="21.140625" customWidth="1"/>
    <col min="1538" max="1538" width="1.42578125" customWidth="1"/>
    <col min="1539" max="1539" width="12" customWidth="1"/>
    <col min="1540" max="1540" width="1.7109375" customWidth="1"/>
    <col min="1541" max="1541" width="13.7109375" customWidth="1"/>
    <col min="1542" max="1542" width="1.140625" customWidth="1"/>
    <col min="1543" max="1543" width="9.140625" customWidth="1"/>
    <col min="1544" max="1544" width="31.7109375" customWidth="1"/>
    <col min="1793" max="1793" width="21.140625" customWidth="1"/>
    <col min="1794" max="1794" width="1.42578125" customWidth="1"/>
    <col min="1795" max="1795" width="12" customWidth="1"/>
    <col min="1796" max="1796" width="1.7109375" customWidth="1"/>
    <col min="1797" max="1797" width="13.7109375" customWidth="1"/>
    <col min="1798" max="1798" width="1.140625" customWidth="1"/>
    <col min="1799" max="1799" width="9.140625" customWidth="1"/>
    <col min="1800" max="1800" width="31.7109375" customWidth="1"/>
    <col min="2049" max="2049" width="21.140625" customWidth="1"/>
    <col min="2050" max="2050" width="1.42578125" customWidth="1"/>
    <col min="2051" max="2051" width="12" customWidth="1"/>
    <col min="2052" max="2052" width="1.7109375" customWidth="1"/>
    <col min="2053" max="2053" width="13.7109375" customWidth="1"/>
    <col min="2054" max="2054" width="1.140625" customWidth="1"/>
    <col min="2055" max="2055" width="9.140625" customWidth="1"/>
    <col min="2056" max="2056" width="31.7109375" customWidth="1"/>
    <col min="2305" max="2305" width="21.140625" customWidth="1"/>
    <col min="2306" max="2306" width="1.42578125" customWidth="1"/>
    <col min="2307" max="2307" width="12" customWidth="1"/>
    <col min="2308" max="2308" width="1.7109375" customWidth="1"/>
    <col min="2309" max="2309" width="13.7109375" customWidth="1"/>
    <col min="2310" max="2310" width="1.140625" customWidth="1"/>
    <col min="2311" max="2311" width="9.140625" customWidth="1"/>
    <col min="2312" max="2312" width="31.7109375" customWidth="1"/>
    <col min="2561" max="2561" width="21.140625" customWidth="1"/>
    <col min="2562" max="2562" width="1.42578125" customWidth="1"/>
    <col min="2563" max="2563" width="12" customWidth="1"/>
    <col min="2564" max="2564" width="1.7109375" customWidth="1"/>
    <col min="2565" max="2565" width="13.7109375" customWidth="1"/>
    <col min="2566" max="2566" width="1.140625" customWidth="1"/>
    <col min="2567" max="2567" width="9.140625" customWidth="1"/>
    <col min="2568" max="2568" width="31.7109375" customWidth="1"/>
    <col min="2817" max="2817" width="21.140625" customWidth="1"/>
    <col min="2818" max="2818" width="1.42578125" customWidth="1"/>
    <col min="2819" max="2819" width="12" customWidth="1"/>
    <col min="2820" max="2820" width="1.7109375" customWidth="1"/>
    <col min="2821" max="2821" width="13.7109375" customWidth="1"/>
    <col min="2822" max="2822" width="1.140625" customWidth="1"/>
    <col min="2823" max="2823" width="9.140625" customWidth="1"/>
    <col min="2824" max="2824" width="31.7109375" customWidth="1"/>
    <col min="3073" max="3073" width="21.140625" customWidth="1"/>
    <col min="3074" max="3074" width="1.42578125" customWidth="1"/>
    <col min="3075" max="3075" width="12" customWidth="1"/>
    <col min="3076" max="3076" width="1.7109375" customWidth="1"/>
    <col min="3077" max="3077" width="13.7109375" customWidth="1"/>
    <col min="3078" max="3078" width="1.140625" customWidth="1"/>
    <col min="3079" max="3079" width="9.140625" customWidth="1"/>
    <col min="3080" max="3080" width="31.7109375" customWidth="1"/>
    <col min="3329" max="3329" width="21.140625" customWidth="1"/>
    <col min="3330" max="3330" width="1.42578125" customWidth="1"/>
    <col min="3331" max="3331" width="12" customWidth="1"/>
    <col min="3332" max="3332" width="1.7109375" customWidth="1"/>
    <col min="3333" max="3333" width="13.7109375" customWidth="1"/>
    <col min="3334" max="3334" width="1.140625" customWidth="1"/>
    <col min="3335" max="3335" width="9.140625" customWidth="1"/>
    <col min="3336" max="3336" width="31.7109375" customWidth="1"/>
    <col min="3585" max="3585" width="21.140625" customWidth="1"/>
    <col min="3586" max="3586" width="1.42578125" customWidth="1"/>
    <col min="3587" max="3587" width="12" customWidth="1"/>
    <col min="3588" max="3588" width="1.7109375" customWidth="1"/>
    <col min="3589" max="3589" width="13.7109375" customWidth="1"/>
    <col min="3590" max="3590" width="1.140625" customWidth="1"/>
    <col min="3591" max="3591" width="9.140625" customWidth="1"/>
    <col min="3592" max="3592" width="31.7109375" customWidth="1"/>
    <col min="3841" max="3841" width="21.140625" customWidth="1"/>
    <col min="3842" max="3842" width="1.42578125" customWidth="1"/>
    <col min="3843" max="3843" width="12" customWidth="1"/>
    <col min="3844" max="3844" width="1.7109375" customWidth="1"/>
    <col min="3845" max="3845" width="13.7109375" customWidth="1"/>
    <col min="3846" max="3846" width="1.140625" customWidth="1"/>
    <col min="3847" max="3847" width="9.140625" customWidth="1"/>
    <col min="3848" max="3848" width="31.7109375" customWidth="1"/>
    <col min="4097" max="4097" width="21.140625" customWidth="1"/>
    <col min="4098" max="4098" width="1.42578125" customWidth="1"/>
    <col min="4099" max="4099" width="12" customWidth="1"/>
    <col min="4100" max="4100" width="1.7109375" customWidth="1"/>
    <col min="4101" max="4101" width="13.7109375" customWidth="1"/>
    <col min="4102" max="4102" width="1.140625" customWidth="1"/>
    <col min="4103" max="4103" width="9.140625" customWidth="1"/>
    <col min="4104" max="4104" width="31.7109375" customWidth="1"/>
    <col min="4353" max="4353" width="21.140625" customWidth="1"/>
    <col min="4354" max="4354" width="1.42578125" customWidth="1"/>
    <col min="4355" max="4355" width="12" customWidth="1"/>
    <col min="4356" max="4356" width="1.7109375" customWidth="1"/>
    <col min="4357" max="4357" width="13.7109375" customWidth="1"/>
    <col min="4358" max="4358" width="1.140625" customWidth="1"/>
    <col min="4359" max="4359" width="9.140625" customWidth="1"/>
    <col min="4360" max="4360" width="31.7109375" customWidth="1"/>
    <col min="4609" max="4609" width="21.140625" customWidth="1"/>
    <col min="4610" max="4610" width="1.42578125" customWidth="1"/>
    <col min="4611" max="4611" width="12" customWidth="1"/>
    <col min="4612" max="4612" width="1.7109375" customWidth="1"/>
    <col min="4613" max="4613" width="13.7109375" customWidth="1"/>
    <col min="4614" max="4614" width="1.140625" customWidth="1"/>
    <col min="4615" max="4615" width="9.140625" customWidth="1"/>
    <col min="4616" max="4616" width="31.7109375" customWidth="1"/>
    <col min="4865" max="4865" width="21.140625" customWidth="1"/>
    <col min="4866" max="4866" width="1.42578125" customWidth="1"/>
    <col min="4867" max="4867" width="12" customWidth="1"/>
    <col min="4868" max="4868" width="1.7109375" customWidth="1"/>
    <col min="4869" max="4869" width="13.7109375" customWidth="1"/>
    <col min="4870" max="4870" width="1.140625" customWidth="1"/>
    <col min="4871" max="4871" width="9.140625" customWidth="1"/>
    <col min="4872" max="4872" width="31.7109375" customWidth="1"/>
    <col min="5121" max="5121" width="21.140625" customWidth="1"/>
    <col min="5122" max="5122" width="1.42578125" customWidth="1"/>
    <col min="5123" max="5123" width="12" customWidth="1"/>
    <col min="5124" max="5124" width="1.7109375" customWidth="1"/>
    <col min="5125" max="5125" width="13.7109375" customWidth="1"/>
    <col min="5126" max="5126" width="1.140625" customWidth="1"/>
    <col min="5127" max="5127" width="9.140625" customWidth="1"/>
    <col min="5128" max="5128" width="31.7109375" customWidth="1"/>
    <col min="5377" max="5377" width="21.140625" customWidth="1"/>
    <col min="5378" max="5378" width="1.42578125" customWidth="1"/>
    <col min="5379" max="5379" width="12" customWidth="1"/>
    <col min="5380" max="5380" width="1.7109375" customWidth="1"/>
    <col min="5381" max="5381" width="13.7109375" customWidth="1"/>
    <col min="5382" max="5382" width="1.140625" customWidth="1"/>
    <col min="5383" max="5383" width="9.140625" customWidth="1"/>
    <col min="5384" max="5384" width="31.7109375" customWidth="1"/>
    <col min="5633" max="5633" width="21.140625" customWidth="1"/>
    <col min="5634" max="5634" width="1.42578125" customWidth="1"/>
    <col min="5635" max="5635" width="12" customWidth="1"/>
    <col min="5636" max="5636" width="1.7109375" customWidth="1"/>
    <col min="5637" max="5637" width="13.7109375" customWidth="1"/>
    <col min="5638" max="5638" width="1.140625" customWidth="1"/>
    <col min="5639" max="5639" width="9.140625" customWidth="1"/>
    <col min="5640" max="5640" width="31.7109375" customWidth="1"/>
    <col min="5889" max="5889" width="21.140625" customWidth="1"/>
    <col min="5890" max="5890" width="1.42578125" customWidth="1"/>
    <col min="5891" max="5891" width="12" customWidth="1"/>
    <col min="5892" max="5892" width="1.7109375" customWidth="1"/>
    <col min="5893" max="5893" width="13.7109375" customWidth="1"/>
    <col min="5894" max="5894" width="1.140625" customWidth="1"/>
    <col min="5895" max="5895" width="9.140625" customWidth="1"/>
    <col min="5896" max="5896" width="31.7109375" customWidth="1"/>
    <col min="6145" max="6145" width="21.140625" customWidth="1"/>
    <col min="6146" max="6146" width="1.42578125" customWidth="1"/>
    <col min="6147" max="6147" width="12" customWidth="1"/>
    <col min="6148" max="6148" width="1.7109375" customWidth="1"/>
    <col min="6149" max="6149" width="13.7109375" customWidth="1"/>
    <col min="6150" max="6150" width="1.140625" customWidth="1"/>
    <col min="6151" max="6151" width="9.140625" customWidth="1"/>
    <col min="6152" max="6152" width="31.7109375" customWidth="1"/>
    <col min="6401" max="6401" width="21.140625" customWidth="1"/>
    <col min="6402" max="6402" width="1.42578125" customWidth="1"/>
    <col min="6403" max="6403" width="12" customWidth="1"/>
    <col min="6404" max="6404" width="1.7109375" customWidth="1"/>
    <col min="6405" max="6405" width="13.7109375" customWidth="1"/>
    <col min="6406" max="6406" width="1.140625" customWidth="1"/>
    <col min="6407" max="6407" width="9.140625" customWidth="1"/>
    <col min="6408" max="6408" width="31.7109375" customWidth="1"/>
    <col min="6657" max="6657" width="21.140625" customWidth="1"/>
    <col min="6658" max="6658" width="1.42578125" customWidth="1"/>
    <col min="6659" max="6659" width="12" customWidth="1"/>
    <col min="6660" max="6660" width="1.7109375" customWidth="1"/>
    <col min="6661" max="6661" width="13.7109375" customWidth="1"/>
    <col min="6662" max="6662" width="1.140625" customWidth="1"/>
    <col min="6663" max="6663" width="9.140625" customWidth="1"/>
    <col min="6664" max="6664" width="31.7109375" customWidth="1"/>
    <col min="6913" max="6913" width="21.140625" customWidth="1"/>
    <col min="6914" max="6914" width="1.42578125" customWidth="1"/>
    <col min="6915" max="6915" width="12" customWidth="1"/>
    <col min="6916" max="6916" width="1.7109375" customWidth="1"/>
    <col min="6917" max="6917" width="13.7109375" customWidth="1"/>
    <col min="6918" max="6918" width="1.140625" customWidth="1"/>
    <col min="6919" max="6919" width="9.140625" customWidth="1"/>
    <col min="6920" max="6920" width="31.7109375" customWidth="1"/>
    <col min="7169" max="7169" width="21.140625" customWidth="1"/>
    <col min="7170" max="7170" width="1.42578125" customWidth="1"/>
    <col min="7171" max="7171" width="12" customWidth="1"/>
    <col min="7172" max="7172" width="1.7109375" customWidth="1"/>
    <col min="7173" max="7173" width="13.7109375" customWidth="1"/>
    <col min="7174" max="7174" width="1.140625" customWidth="1"/>
    <col min="7175" max="7175" width="9.140625" customWidth="1"/>
    <col min="7176" max="7176" width="31.7109375" customWidth="1"/>
    <col min="7425" max="7425" width="21.140625" customWidth="1"/>
    <col min="7426" max="7426" width="1.42578125" customWidth="1"/>
    <col min="7427" max="7427" width="12" customWidth="1"/>
    <col min="7428" max="7428" width="1.7109375" customWidth="1"/>
    <col min="7429" max="7429" width="13.7109375" customWidth="1"/>
    <col min="7430" max="7430" width="1.140625" customWidth="1"/>
    <col min="7431" max="7431" width="9.140625" customWidth="1"/>
    <col min="7432" max="7432" width="31.7109375" customWidth="1"/>
    <col min="7681" max="7681" width="21.140625" customWidth="1"/>
    <col min="7682" max="7682" width="1.42578125" customWidth="1"/>
    <col min="7683" max="7683" width="12" customWidth="1"/>
    <col min="7684" max="7684" width="1.7109375" customWidth="1"/>
    <col min="7685" max="7685" width="13.7109375" customWidth="1"/>
    <col min="7686" max="7686" width="1.140625" customWidth="1"/>
    <col min="7687" max="7687" width="9.140625" customWidth="1"/>
    <col min="7688" max="7688" width="31.7109375" customWidth="1"/>
    <col min="7937" max="7937" width="21.140625" customWidth="1"/>
    <col min="7938" max="7938" width="1.42578125" customWidth="1"/>
    <col min="7939" max="7939" width="12" customWidth="1"/>
    <col min="7940" max="7940" width="1.7109375" customWidth="1"/>
    <col min="7941" max="7941" width="13.7109375" customWidth="1"/>
    <col min="7942" max="7942" width="1.140625" customWidth="1"/>
    <col min="7943" max="7943" width="9.140625" customWidth="1"/>
    <col min="7944" max="7944" width="31.7109375" customWidth="1"/>
    <col min="8193" max="8193" width="21.140625" customWidth="1"/>
    <col min="8194" max="8194" width="1.42578125" customWidth="1"/>
    <col min="8195" max="8195" width="12" customWidth="1"/>
    <col min="8196" max="8196" width="1.7109375" customWidth="1"/>
    <col min="8197" max="8197" width="13.7109375" customWidth="1"/>
    <col min="8198" max="8198" width="1.140625" customWidth="1"/>
    <col min="8199" max="8199" width="9.140625" customWidth="1"/>
    <col min="8200" max="8200" width="31.7109375" customWidth="1"/>
    <col min="8449" max="8449" width="21.140625" customWidth="1"/>
    <col min="8450" max="8450" width="1.42578125" customWidth="1"/>
    <col min="8451" max="8451" width="12" customWidth="1"/>
    <col min="8452" max="8452" width="1.7109375" customWidth="1"/>
    <col min="8453" max="8453" width="13.7109375" customWidth="1"/>
    <col min="8454" max="8454" width="1.140625" customWidth="1"/>
    <col min="8455" max="8455" width="9.140625" customWidth="1"/>
    <col min="8456" max="8456" width="31.7109375" customWidth="1"/>
    <col min="8705" max="8705" width="21.140625" customWidth="1"/>
    <col min="8706" max="8706" width="1.42578125" customWidth="1"/>
    <col min="8707" max="8707" width="12" customWidth="1"/>
    <col min="8708" max="8708" width="1.7109375" customWidth="1"/>
    <col min="8709" max="8709" width="13.7109375" customWidth="1"/>
    <col min="8710" max="8710" width="1.140625" customWidth="1"/>
    <col min="8711" max="8711" width="9.140625" customWidth="1"/>
    <col min="8712" max="8712" width="31.7109375" customWidth="1"/>
    <col min="8961" max="8961" width="21.140625" customWidth="1"/>
    <col min="8962" max="8962" width="1.42578125" customWidth="1"/>
    <col min="8963" max="8963" width="12" customWidth="1"/>
    <col min="8964" max="8964" width="1.7109375" customWidth="1"/>
    <col min="8965" max="8965" width="13.7109375" customWidth="1"/>
    <col min="8966" max="8966" width="1.140625" customWidth="1"/>
    <col min="8967" max="8967" width="9.140625" customWidth="1"/>
    <col min="8968" max="8968" width="31.7109375" customWidth="1"/>
    <col min="9217" max="9217" width="21.140625" customWidth="1"/>
    <col min="9218" max="9218" width="1.42578125" customWidth="1"/>
    <col min="9219" max="9219" width="12" customWidth="1"/>
    <col min="9220" max="9220" width="1.7109375" customWidth="1"/>
    <col min="9221" max="9221" width="13.7109375" customWidth="1"/>
    <col min="9222" max="9222" width="1.140625" customWidth="1"/>
    <col min="9223" max="9223" width="9.140625" customWidth="1"/>
    <col min="9224" max="9224" width="31.7109375" customWidth="1"/>
    <col min="9473" max="9473" width="21.140625" customWidth="1"/>
    <col min="9474" max="9474" width="1.42578125" customWidth="1"/>
    <col min="9475" max="9475" width="12" customWidth="1"/>
    <col min="9476" max="9476" width="1.7109375" customWidth="1"/>
    <col min="9477" max="9477" width="13.7109375" customWidth="1"/>
    <col min="9478" max="9478" width="1.140625" customWidth="1"/>
    <col min="9479" max="9479" width="9.140625" customWidth="1"/>
    <col min="9480" max="9480" width="31.7109375" customWidth="1"/>
    <col min="9729" max="9729" width="21.140625" customWidth="1"/>
    <col min="9730" max="9730" width="1.42578125" customWidth="1"/>
    <col min="9731" max="9731" width="12" customWidth="1"/>
    <col min="9732" max="9732" width="1.7109375" customWidth="1"/>
    <col min="9733" max="9733" width="13.7109375" customWidth="1"/>
    <col min="9734" max="9734" width="1.140625" customWidth="1"/>
    <col min="9735" max="9735" width="9.140625" customWidth="1"/>
    <col min="9736" max="9736" width="31.7109375" customWidth="1"/>
    <col min="9985" max="9985" width="21.140625" customWidth="1"/>
    <col min="9986" max="9986" width="1.42578125" customWidth="1"/>
    <col min="9987" max="9987" width="12" customWidth="1"/>
    <col min="9988" max="9988" width="1.7109375" customWidth="1"/>
    <col min="9989" max="9989" width="13.7109375" customWidth="1"/>
    <col min="9990" max="9990" width="1.140625" customWidth="1"/>
    <col min="9991" max="9991" width="9.140625" customWidth="1"/>
    <col min="9992" max="9992" width="31.7109375" customWidth="1"/>
    <col min="10241" max="10241" width="21.140625" customWidth="1"/>
    <col min="10242" max="10242" width="1.42578125" customWidth="1"/>
    <col min="10243" max="10243" width="12" customWidth="1"/>
    <col min="10244" max="10244" width="1.7109375" customWidth="1"/>
    <col min="10245" max="10245" width="13.7109375" customWidth="1"/>
    <col min="10246" max="10246" width="1.140625" customWidth="1"/>
    <col min="10247" max="10247" width="9.140625" customWidth="1"/>
    <col min="10248" max="10248" width="31.7109375" customWidth="1"/>
    <col min="10497" max="10497" width="21.140625" customWidth="1"/>
    <col min="10498" max="10498" width="1.42578125" customWidth="1"/>
    <col min="10499" max="10499" width="12" customWidth="1"/>
    <col min="10500" max="10500" width="1.7109375" customWidth="1"/>
    <col min="10501" max="10501" width="13.7109375" customWidth="1"/>
    <col min="10502" max="10502" width="1.140625" customWidth="1"/>
    <col min="10503" max="10503" width="9.140625" customWidth="1"/>
    <col min="10504" max="10504" width="31.7109375" customWidth="1"/>
    <col min="10753" max="10753" width="21.140625" customWidth="1"/>
    <col min="10754" max="10754" width="1.42578125" customWidth="1"/>
    <col min="10755" max="10755" width="12" customWidth="1"/>
    <col min="10756" max="10756" width="1.7109375" customWidth="1"/>
    <col min="10757" max="10757" width="13.7109375" customWidth="1"/>
    <col min="10758" max="10758" width="1.140625" customWidth="1"/>
    <col min="10759" max="10759" width="9.140625" customWidth="1"/>
    <col min="10760" max="10760" width="31.7109375" customWidth="1"/>
    <col min="11009" max="11009" width="21.140625" customWidth="1"/>
    <col min="11010" max="11010" width="1.42578125" customWidth="1"/>
    <col min="11011" max="11011" width="12" customWidth="1"/>
    <col min="11012" max="11012" width="1.7109375" customWidth="1"/>
    <col min="11013" max="11013" width="13.7109375" customWidth="1"/>
    <col min="11014" max="11014" width="1.140625" customWidth="1"/>
    <col min="11015" max="11015" width="9.140625" customWidth="1"/>
    <col min="11016" max="11016" width="31.7109375" customWidth="1"/>
    <col min="11265" max="11265" width="21.140625" customWidth="1"/>
    <col min="11266" max="11266" width="1.42578125" customWidth="1"/>
    <col min="11267" max="11267" width="12" customWidth="1"/>
    <col min="11268" max="11268" width="1.7109375" customWidth="1"/>
    <col min="11269" max="11269" width="13.7109375" customWidth="1"/>
    <col min="11270" max="11270" width="1.140625" customWidth="1"/>
    <col min="11271" max="11271" width="9.140625" customWidth="1"/>
    <col min="11272" max="11272" width="31.7109375" customWidth="1"/>
    <col min="11521" max="11521" width="21.140625" customWidth="1"/>
    <col min="11522" max="11522" width="1.42578125" customWidth="1"/>
    <col min="11523" max="11523" width="12" customWidth="1"/>
    <col min="11524" max="11524" width="1.7109375" customWidth="1"/>
    <col min="11525" max="11525" width="13.7109375" customWidth="1"/>
    <col min="11526" max="11526" width="1.140625" customWidth="1"/>
    <col min="11527" max="11527" width="9.140625" customWidth="1"/>
    <col min="11528" max="11528" width="31.7109375" customWidth="1"/>
    <col min="11777" max="11777" width="21.140625" customWidth="1"/>
    <col min="11778" max="11778" width="1.42578125" customWidth="1"/>
    <col min="11779" max="11779" width="12" customWidth="1"/>
    <col min="11780" max="11780" width="1.7109375" customWidth="1"/>
    <col min="11781" max="11781" width="13.7109375" customWidth="1"/>
    <col min="11782" max="11782" width="1.140625" customWidth="1"/>
    <col min="11783" max="11783" width="9.140625" customWidth="1"/>
    <col min="11784" max="11784" width="31.7109375" customWidth="1"/>
    <col min="12033" max="12033" width="21.140625" customWidth="1"/>
    <col min="12034" max="12034" width="1.42578125" customWidth="1"/>
    <col min="12035" max="12035" width="12" customWidth="1"/>
    <col min="12036" max="12036" width="1.7109375" customWidth="1"/>
    <col min="12037" max="12037" width="13.7109375" customWidth="1"/>
    <col min="12038" max="12038" width="1.140625" customWidth="1"/>
    <col min="12039" max="12039" width="9.140625" customWidth="1"/>
    <col min="12040" max="12040" width="31.7109375" customWidth="1"/>
    <col min="12289" max="12289" width="21.140625" customWidth="1"/>
    <col min="12290" max="12290" width="1.42578125" customWidth="1"/>
    <col min="12291" max="12291" width="12" customWidth="1"/>
    <col min="12292" max="12292" width="1.7109375" customWidth="1"/>
    <col min="12293" max="12293" width="13.7109375" customWidth="1"/>
    <col min="12294" max="12294" width="1.140625" customWidth="1"/>
    <col min="12295" max="12295" width="9.140625" customWidth="1"/>
    <col min="12296" max="12296" width="31.7109375" customWidth="1"/>
    <col min="12545" max="12545" width="21.140625" customWidth="1"/>
    <col min="12546" max="12546" width="1.42578125" customWidth="1"/>
    <col min="12547" max="12547" width="12" customWidth="1"/>
    <col min="12548" max="12548" width="1.7109375" customWidth="1"/>
    <col min="12549" max="12549" width="13.7109375" customWidth="1"/>
    <col min="12550" max="12550" width="1.140625" customWidth="1"/>
    <col min="12551" max="12551" width="9.140625" customWidth="1"/>
    <col min="12552" max="12552" width="31.7109375" customWidth="1"/>
    <col min="12801" max="12801" width="21.140625" customWidth="1"/>
    <col min="12802" max="12802" width="1.42578125" customWidth="1"/>
    <col min="12803" max="12803" width="12" customWidth="1"/>
    <col min="12804" max="12804" width="1.7109375" customWidth="1"/>
    <col min="12805" max="12805" width="13.7109375" customWidth="1"/>
    <col min="12806" max="12806" width="1.140625" customWidth="1"/>
    <col min="12807" max="12807" width="9.140625" customWidth="1"/>
    <col min="12808" max="12808" width="31.7109375" customWidth="1"/>
    <col min="13057" max="13057" width="21.140625" customWidth="1"/>
    <col min="13058" max="13058" width="1.42578125" customWidth="1"/>
    <col min="13059" max="13059" width="12" customWidth="1"/>
    <col min="13060" max="13060" width="1.7109375" customWidth="1"/>
    <col min="13061" max="13061" width="13.7109375" customWidth="1"/>
    <col min="13062" max="13062" width="1.140625" customWidth="1"/>
    <col min="13063" max="13063" width="9.140625" customWidth="1"/>
    <col min="13064" max="13064" width="31.7109375" customWidth="1"/>
    <col min="13313" max="13313" width="21.140625" customWidth="1"/>
    <col min="13314" max="13314" width="1.42578125" customWidth="1"/>
    <col min="13315" max="13315" width="12" customWidth="1"/>
    <col min="13316" max="13316" width="1.7109375" customWidth="1"/>
    <col min="13317" max="13317" width="13.7109375" customWidth="1"/>
    <col min="13318" max="13318" width="1.140625" customWidth="1"/>
    <col min="13319" max="13319" width="9.140625" customWidth="1"/>
    <col min="13320" max="13320" width="31.7109375" customWidth="1"/>
    <col min="13569" max="13569" width="21.140625" customWidth="1"/>
    <col min="13570" max="13570" width="1.42578125" customWidth="1"/>
    <col min="13571" max="13571" width="12" customWidth="1"/>
    <col min="13572" max="13572" width="1.7109375" customWidth="1"/>
    <col min="13573" max="13573" width="13.7109375" customWidth="1"/>
    <col min="13574" max="13574" width="1.140625" customWidth="1"/>
    <col min="13575" max="13575" width="9.140625" customWidth="1"/>
    <col min="13576" max="13576" width="31.7109375" customWidth="1"/>
    <col min="13825" max="13825" width="21.140625" customWidth="1"/>
    <col min="13826" max="13826" width="1.42578125" customWidth="1"/>
    <col min="13827" max="13827" width="12" customWidth="1"/>
    <col min="13828" max="13828" width="1.7109375" customWidth="1"/>
    <col min="13829" max="13829" width="13.7109375" customWidth="1"/>
    <col min="13830" max="13830" width="1.140625" customWidth="1"/>
    <col min="13831" max="13831" width="9.140625" customWidth="1"/>
    <col min="13832" max="13832" width="31.7109375" customWidth="1"/>
    <col min="14081" max="14081" width="21.140625" customWidth="1"/>
    <col min="14082" max="14082" width="1.42578125" customWidth="1"/>
    <col min="14083" max="14083" width="12" customWidth="1"/>
    <col min="14084" max="14084" width="1.7109375" customWidth="1"/>
    <col min="14085" max="14085" width="13.7109375" customWidth="1"/>
    <col min="14086" max="14086" width="1.140625" customWidth="1"/>
    <col min="14087" max="14087" width="9.140625" customWidth="1"/>
    <col min="14088" max="14088" width="31.7109375" customWidth="1"/>
    <col min="14337" max="14337" width="21.140625" customWidth="1"/>
    <col min="14338" max="14338" width="1.42578125" customWidth="1"/>
    <col min="14339" max="14339" width="12" customWidth="1"/>
    <col min="14340" max="14340" width="1.7109375" customWidth="1"/>
    <col min="14341" max="14341" width="13.7109375" customWidth="1"/>
    <col min="14342" max="14342" width="1.140625" customWidth="1"/>
    <col min="14343" max="14343" width="9.140625" customWidth="1"/>
    <col min="14344" max="14344" width="31.7109375" customWidth="1"/>
    <col min="14593" max="14593" width="21.140625" customWidth="1"/>
    <col min="14594" max="14594" width="1.42578125" customWidth="1"/>
    <col min="14595" max="14595" width="12" customWidth="1"/>
    <col min="14596" max="14596" width="1.7109375" customWidth="1"/>
    <col min="14597" max="14597" width="13.7109375" customWidth="1"/>
    <col min="14598" max="14598" width="1.140625" customWidth="1"/>
    <col min="14599" max="14599" width="9.140625" customWidth="1"/>
    <col min="14600" max="14600" width="31.7109375" customWidth="1"/>
    <col min="14849" max="14849" width="21.140625" customWidth="1"/>
    <col min="14850" max="14850" width="1.42578125" customWidth="1"/>
    <col min="14851" max="14851" width="12" customWidth="1"/>
    <col min="14852" max="14852" width="1.7109375" customWidth="1"/>
    <col min="14853" max="14853" width="13.7109375" customWidth="1"/>
    <col min="14854" max="14854" width="1.140625" customWidth="1"/>
    <col min="14855" max="14855" width="9.140625" customWidth="1"/>
    <col min="14856" max="14856" width="31.7109375" customWidth="1"/>
    <col min="15105" max="15105" width="21.140625" customWidth="1"/>
    <col min="15106" max="15106" width="1.42578125" customWidth="1"/>
    <col min="15107" max="15107" width="12" customWidth="1"/>
    <col min="15108" max="15108" width="1.7109375" customWidth="1"/>
    <col min="15109" max="15109" width="13.7109375" customWidth="1"/>
    <col min="15110" max="15110" width="1.140625" customWidth="1"/>
    <col min="15111" max="15111" width="9.140625" customWidth="1"/>
    <col min="15112" max="15112" width="31.7109375" customWidth="1"/>
    <col min="15361" max="15361" width="21.140625" customWidth="1"/>
    <col min="15362" max="15362" width="1.42578125" customWidth="1"/>
    <col min="15363" max="15363" width="12" customWidth="1"/>
    <col min="15364" max="15364" width="1.7109375" customWidth="1"/>
    <col min="15365" max="15365" width="13.7109375" customWidth="1"/>
    <col min="15366" max="15366" width="1.140625" customWidth="1"/>
    <col min="15367" max="15367" width="9.140625" customWidth="1"/>
    <col min="15368" max="15368" width="31.7109375" customWidth="1"/>
    <col min="15617" max="15617" width="21.140625" customWidth="1"/>
    <col min="15618" max="15618" width="1.42578125" customWidth="1"/>
    <col min="15619" max="15619" width="12" customWidth="1"/>
    <col min="15620" max="15620" width="1.7109375" customWidth="1"/>
    <col min="15621" max="15621" width="13.7109375" customWidth="1"/>
    <col min="15622" max="15622" width="1.140625" customWidth="1"/>
    <col min="15623" max="15623" width="9.140625" customWidth="1"/>
    <col min="15624" max="15624" width="31.7109375" customWidth="1"/>
    <col min="15873" max="15873" width="21.140625" customWidth="1"/>
    <col min="15874" max="15874" width="1.42578125" customWidth="1"/>
    <col min="15875" max="15875" width="12" customWidth="1"/>
    <col min="15876" max="15876" width="1.7109375" customWidth="1"/>
    <col min="15877" max="15877" width="13.7109375" customWidth="1"/>
    <col min="15878" max="15878" width="1.140625" customWidth="1"/>
    <col min="15879" max="15879" width="9.140625" customWidth="1"/>
    <col min="15880" max="15880" width="31.7109375" customWidth="1"/>
    <col min="16129" max="16129" width="21.140625" customWidth="1"/>
    <col min="16130" max="16130" width="1.42578125" customWidth="1"/>
    <col min="16131" max="16131" width="12" customWidth="1"/>
    <col min="16132" max="16132" width="1.7109375" customWidth="1"/>
    <col min="16133" max="16133" width="13.7109375" customWidth="1"/>
    <col min="16134" max="16134" width="1.140625" customWidth="1"/>
    <col min="16135" max="16135" width="9.140625" customWidth="1"/>
    <col min="16136" max="16136" width="31.7109375" customWidth="1"/>
  </cols>
  <sheetData>
    <row r="1" spans="1:8" x14ac:dyDescent="0.25">
      <c r="A1" s="128" t="s">
        <v>0</v>
      </c>
      <c r="B1" s="129"/>
      <c r="C1" s="129"/>
      <c r="D1" s="129"/>
      <c r="E1" s="129"/>
      <c r="F1" s="129"/>
      <c r="G1" s="129"/>
      <c r="H1" s="129"/>
    </row>
    <row r="2" spans="1:8" ht="15.75" x14ac:dyDescent="0.25">
      <c r="A2" s="130" t="s">
        <v>1</v>
      </c>
      <c r="B2" s="130"/>
      <c r="C2" s="130"/>
      <c r="D2" s="130"/>
      <c r="E2" s="130"/>
      <c r="F2" s="130"/>
      <c r="G2" s="130"/>
      <c r="H2" s="130"/>
    </row>
    <row r="4" spans="1:8" x14ac:dyDescent="0.25">
      <c r="A4" s="2" t="s">
        <v>2</v>
      </c>
      <c r="B4" s="131"/>
      <c r="C4" s="131"/>
      <c r="D4" s="131"/>
      <c r="E4" s="131"/>
      <c r="F4" s="131"/>
      <c r="G4" s="131"/>
      <c r="H4" s="3"/>
    </row>
    <row r="5" spans="1:8" x14ac:dyDescent="0.25">
      <c r="A5" s="2" t="s">
        <v>3</v>
      </c>
      <c r="B5" s="131"/>
      <c r="C5" s="131"/>
      <c r="D5" s="131"/>
      <c r="E5" s="131"/>
      <c r="F5" s="131"/>
      <c r="G5" s="131"/>
      <c r="H5" s="3"/>
    </row>
    <row r="6" spans="1:8" x14ac:dyDescent="0.25">
      <c r="A6" s="2" t="s">
        <v>4</v>
      </c>
      <c r="B6" s="131"/>
      <c r="C6" s="131"/>
      <c r="D6" s="131"/>
      <c r="E6" s="131"/>
      <c r="F6" s="131"/>
      <c r="G6" s="131"/>
      <c r="H6" s="3"/>
    </row>
    <row r="7" spans="1:8" x14ac:dyDescent="0.25">
      <c r="A7" s="2"/>
      <c r="B7" s="4"/>
      <c r="C7" s="4"/>
      <c r="D7" s="4"/>
      <c r="E7" s="4"/>
      <c r="F7" s="4"/>
      <c r="G7" s="4"/>
      <c r="H7" s="4"/>
    </row>
    <row r="8" spans="1:8" x14ac:dyDescent="0.25">
      <c r="A8" s="2"/>
      <c r="G8"/>
    </row>
    <row r="9" spans="1:8" ht="26.25" customHeight="1" x14ac:dyDescent="0.25">
      <c r="A9" s="132" t="s">
        <v>5</v>
      </c>
      <c r="B9" s="133"/>
      <c r="C9" s="133"/>
      <c r="D9" s="133"/>
      <c r="E9" s="133"/>
      <c r="F9" s="133"/>
      <c r="G9" s="133"/>
      <c r="H9" s="133"/>
    </row>
    <row r="10" spans="1:8" ht="12.75" customHeight="1" x14ac:dyDescent="0.25">
      <c r="A10" s="5"/>
      <c r="G10"/>
    </row>
    <row r="11" spans="1:8" ht="12.75" customHeight="1" x14ac:dyDescent="0.25">
      <c r="A11" s="2"/>
    </row>
    <row r="12" spans="1:8" x14ac:dyDescent="0.25">
      <c r="E12" s="6" t="s">
        <v>6</v>
      </c>
    </row>
    <row r="13" spans="1:8" x14ac:dyDescent="0.25">
      <c r="A13" s="7" t="s">
        <v>7</v>
      </c>
      <c r="C13" s="8" t="s">
        <v>8</v>
      </c>
      <c r="E13" s="8" t="s">
        <v>9</v>
      </c>
      <c r="H13" s="9"/>
    </row>
    <row r="14" spans="1:8" ht="7.5" customHeight="1" x14ac:dyDescent="0.25">
      <c r="A14" s="10"/>
      <c r="C14" s="11"/>
    </row>
    <row r="15" spans="1:8" x14ac:dyDescent="0.25">
      <c r="A15" s="10" t="s">
        <v>10</v>
      </c>
      <c r="C15" s="12"/>
      <c r="E15" s="13"/>
    </row>
    <row r="16" spans="1:8" x14ac:dyDescent="0.25">
      <c r="A16" t="s">
        <v>11</v>
      </c>
      <c r="C16" s="14">
        <v>0</v>
      </c>
      <c r="D16" s="15"/>
      <c r="E16" s="16" t="e">
        <f>+C16/$C$37</f>
        <v>#DIV/0!</v>
      </c>
    </row>
    <row r="17" spans="1:8" x14ac:dyDescent="0.25">
      <c r="A17" t="s">
        <v>12</v>
      </c>
      <c r="C17" s="14">
        <v>0</v>
      </c>
      <c r="E17" s="16" t="e">
        <f>+C17/$C$37</f>
        <v>#DIV/0!</v>
      </c>
      <c r="G17" s="17" t="s">
        <v>13</v>
      </c>
      <c r="H17" s="4"/>
    </row>
    <row r="18" spans="1:8" x14ac:dyDescent="0.25">
      <c r="A18" s="18" t="s">
        <v>14</v>
      </c>
      <c r="C18" s="19">
        <v>0</v>
      </c>
      <c r="D18" s="9"/>
      <c r="E18" s="20" t="e">
        <f>+C18/$C$37</f>
        <v>#DIV/0!</v>
      </c>
      <c r="G18" s="17" t="s">
        <v>13</v>
      </c>
      <c r="H18" s="4"/>
    </row>
    <row r="19" spans="1:8" x14ac:dyDescent="0.25">
      <c r="A19" s="10" t="s">
        <v>15</v>
      </c>
      <c r="B19" s="10"/>
      <c r="C19" s="21">
        <f>SUM(C16:C18)</f>
        <v>0</v>
      </c>
      <c r="D19" s="10"/>
      <c r="E19" s="22" t="e">
        <f>+C19/$C$37</f>
        <v>#DIV/0!</v>
      </c>
      <c r="H19" s="4"/>
    </row>
    <row r="20" spans="1:8" ht="6.75" customHeight="1" x14ac:dyDescent="0.25">
      <c r="C20" s="12"/>
      <c r="E20" s="23"/>
      <c r="H20" s="4"/>
    </row>
    <row r="21" spans="1:8" x14ac:dyDescent="0.25">
      <c r="A21" s="10" t="s">
        <v>16</v>
      </c>
      <c r="C21" s="12"/>
      <c r="E21" s="23"/>
      <c r="H21" s="4"/>
    </row>
    <row r="22" spans="1:8" x14ac:dyDescent="0.25">
      <c r="A22" t="s">
        <v>17</v>
      </c>
      <c r="C22" s="24">
        <v>0</v>
      </c>
      <c r="E22" s="16" t="e">
        <f>+C22/$C$37</f>
        <v>#DIV/0!</v>
      </c>
      <c r="G22" s="17" t="s">
        <v>18</v>
      </c>
      <c r="H22" s="4"/>
    </row>
    <row r="23" spans="1:8" x14ac:dyDescent="0.25">
      <c r="A23" t="s">
        <v>19</v>
      </c>
      <c r="C23" s="24">
        <v>0</v>
      </c>
      <c r="E23" s="16" t="e">
        <f>+C23/$C$37</f>
        <v>#DIV/0!</v>
      </c>
      <c r="G23" s="17" t="s">
        <v>18</v>
      </c>
      <c r="H23" s="4"/>
    </row>
    <row r="24" spans="1:8" x14ac:dyDescent="0.25">
      <c r="A24" t="s">
        <v>20</v>
      </c>
      <c r="C24" s="19">
        <v>0</v>
      </c>
      <c r="D24" s="9"/>
      <c r="E24" s="20" t="e">
        <f>+C24/$C$37</f>
        <v>#DIV/0!</v>
      </c>
      <c r="G24" s="17" t="s">
        <v>18</v>
      </c>
      <c r="H24" s="4"/>
    </row>
    <row r="25" spans="1:8" x14ac:dyDescent="0.25">
      <c r="A25" s="10" t="s">
        <v>21</v>
      </c>
      <c r="B25" s="10"/>
      <c r="C25" s="25">
        <f>SUM(C22:C24)</f>
        <v>0</v>
      </c>
      <c r="D25" s="10"/>
      <c r="E25" s="22" t="e">
        <f>+C25/$C$37</f>
        <v>#DIV/0!</v>
      </c>
      <c r="F25" s="10"/>
      <c r="G25" s="26"/>
      <c r="H25" s="4"/>
    </row>
    <row r="26" spans="1:8" ht="7.5" customHeight="1" x14ac:dyDescent="0.25">
      <c r="C26" s="12" t="s">
        <v>22</v>
      </c>
      <c r="E26" s="23"/>
      <c r="H26" s="4"/>
    </row>
    <row r="27" spans="1:8" x14ac:dyDescent="0.25">
      <c r="A27" s="10" t="s">
        <v>23</v>
      </c>
      <c r="B27" s="10"/>
      <c r="C27" s="27">
        <v>0</v>
      </c>
      <c r="D27" s="10"/>
      <c r="E27" s="22" t="e">
        <f>+C27/$C$37</f>
        <v>#DIV/0!</v>
      </c>
      <c r="F27" s="10"/>
      <c r="G27" s="17" t="s">
        <v>13</v>
      </c>
      <c r="H27" s="4"/>
    </row>
    <row r="28" spans="1:8" ht="6.75" customHeight="1" x14ac:dyDescent="0.25">
      <c r="C28" s="12"/>
      <c r="E28" s="23"/>
      <c r="H28" s="4"/>
    </row>
    <row r="29" spans="1:8" x14ac:dyDescent="0.25">
      <c r="A29" s="10" t="s">
        <v>24</v>
      </c>
      <c r="C29" s="12"/>
      <c r="E29" s="23"/>
      <c r="H29" s="4"/>
    </row>
    <row r="30" spans="1:8" x14ac:dyDescent="0.25">
      <c r="A30" t="s">
        <v>25</v>
      </c>
      <c r="C30" s="24">
        <v>0</v>
      </c>
      <c r="E30" s="16" t="e">
        <f t="shared" ref="E30:E37" si="0">+C30/$C$37</f>
        <v>#DIV/0!</v>
      </c>
      <c r="H30" s="4"/>
    </row>
    <row r="31" spans="1:8" x14ac:dyDescent="0.25">
      <c r="A31" s="18" t="s">
        <v>26</v>
      </c>
      <c r="C31" s="14">
        <v>0</v>
      </c>
      <c r="E31" s="16" t="e">
        <f t="shared" si="0"/>
        <v>#DIV/0!</v>
      </c>
      <c r="H31" s="4"/>
    </row>
    <row r="32" spans="1:8" x14ac:dyDescent="0.25">
      <c r="A32" t="s">
        <v>27</v>
      </c>
      <c r="C32" s="14">
        <v>0</v>
      </c>
      <c r="E32" s="16" t="e">
        <f t="shared" si="0"/>
        <v>#DIV/0!</v>
      </c>
      <c r="G32" s="28" t="s">
        <v>13</v>
      </c>
      <c r="H32" s="4"/>
    </row>
    <row r="33" spans="1:8" x14ac:dyDescent="0.25">
      <c r="A33" s="18" t="s">
        <v>28</v>
      </c>
      <c r="C33" s="24">
        <v>0</v>
      </c>
      <c r="E33" s="16" t="e">
        <f t="shared" si="0"/>
        <v>#DIV/0!</v>
      </c>
      <c r="G33" s="28" t="s">
        <v>13</v>
      </c>
      <c r="H33" s="4"/>
    </row>
    <row r="34" spans="1:8" x14ac:dyDescent="0.25">
      <c r="A34" s="18" t="s">
        <v>29</v>
      </c>
      <c r="C34" s="19">
        <v>0</v>
      </c>
      <c r="D34" s="9"/>
      <c r="E34" s="20" t="e">
        <f t="shared" si="0"/>
        <v>#DIV/0!</v>
      </c>
      <c r="G34" s="28" t="s">
        <v>13</v>
      </c>
      <c r="H34" s="4"/>
    </row>
    <row r="35" spans="1:8" ht="12.75" customHeight="1" x14ac:dyDescent="0.25">
      <c r="A35" s="10" t="s">
        <v>30</v>
      </c>
      <c r="B35" s="10"/>
      <c r="C35" s="21">
        <f>SUM(C30:C34)</f>
        <v>0</v>
      </c>
      <c r="D35" s="10"/>
      <c r="E35" s="22" t="e">
        <f t="shared" si="0"/>
        <v>#DIV/0!</v>
      </c>
      <c r="G35" s="29"/>
      <c r="H35" s="4"/>
    </row>
    <row r="36" spans="1:8" ht="7.5" customHeight="1" x14ac:dyDescent="0.25">
      <c r="C36" s="12" t="s">
        <v>22</v>
      </c>
      <c r="E36" s="30"/>
      <c r="H36" s="4"/>
    </row>
    <row r="37" spans="1:8" x14ac:dyDescent="0.25">
      <c r="A37" s="10" t="s">
        <v>31</v>
      </c>
      <c r="C37" s="21">
        <f>+C19+C25+C27+C35</f>
        <v>0</v>
      </c>
      <c r="D37" s="10"/>
      <c r="E37" s="22" t="e">
        <f t="shared" si="0"/>
        <v>#DIV/0!</v>
      </c>
      <c r="H37" s="4"/>
    </row>
    <row r="38" spans="1:8" x14ac:dyDescent="0.25">
      <c r="A38" s="10"/>
      <c r="C38" s="12"/>
      <c r="E38" s="31"/>
      <c r="H38" s="4"/>
    </row>
    <row r="39" spans="1:8" x14ac:dyDescent="0.25">
      <c r="C39" s="12"/>
      <c r="E39" s="6" t="s">
        <v>32</v>
      </c>
      <c r="G39" s="29"/>
      <c r="H39" s="4"/>
    </row>
    <row r="40" spans="1:8" x14ac:dyDescent="0.25">
      <c r="A40" s="7" t="s">
        <v>33</v>
      </c>
      <c r="C40" s="32" t="s">
        <v>8</v>
      </c>
      <c r="E40" s="8" t="s">
        <v>34</v>
      </c>
      <c r="G40" s="29"/>
      <c r="H40" s="4"/>
    </row>
    <row r="41" spans="1:8" x14ac:dyDescent="0.25">
      <c r="C41" s="12"/>
      <c r="E41" s="33"/>
      <c r="G41" s="29"/>
      <c r="H41" s="4"/>
    </row>
    <row r="42" spans="1:8" x14ac:dyDescent="0.25">
      <c r="A42" t="s">
        <v>35</v>
      </c>
      <c r="C42" s="24">
        <v>0</v>
      </c>
      <c r="E42" s="33" t="e">
        <f t="shared" ref="E42:E49" si="1">+C42/$C$53</f>
        <v>#DIV/0!</v>
      </c>
      <c r="G42" s="29"/>
      <c r="H42" s="4"/>
    </row>
    <row r="43" spans="1:8" x14ac:dyDescent="0.25">
      <c r="A43" t="s">
        <v>36</v>
      </c>
      <c r="C43" s="24">
        <v>0</v>
      </c>
      <c r="E43" s="33" t="e">
        <f t="shared" si="1"/>
        <v>#DIV/0!</v>
      </c>
      <c r="G43" s="29"/>
      <c r="H43" s="4"/>
    </row>
    <row r="44" spans="1:8" x14ac:dyDescent="0.25">
      <c r="A44" t="s">
        <v>37</v>
      </c>
      <c r="C44" s="24">
        <v>0</v>
      </c>
      <c r="E44" s="33" t="e">
        <f t="shared" si="1"/>
        <v>#DIV/0!</v>
      </c>
      <c r="G44" s="29"/>
      <c r="H44" s="4"/>
    </row>
    <row r="45" spans="1:8" x14ac:dyDescent="0.25">
      <c r="A45" t="s">
        <v>38</v>
      </c>
      <c r="C45" s="24">
        <v>0</v>
      </c>
      <c r="E45" s="33" t="e">
        <f t="shared" si="1"/>
        <v>#DIV/0!</v>
      </c>
      <c r="G45" s="29"/>
      <c r="H45" s="4"/>
    </row>
    <row r="46" spans="1:8" x14ac:dyDescent="0.25">
      <c r="A46" t="s">
        <v>39</v>
      </c>
      <c r="C46" s="24">
        <v>0</v>
      </c>
      <c r="D46" s="10"/>
      <c r="E46" s="33" t="e">
        <f t="shared" si="1"/>
        <v>#DIV/0!</v>
      </c>
      <c r="G46" s="29"/>
      <c r="H46" s="4"/>
    </row>
    <row r="47" spans="1:8" x14ac:dyDescent="0.25">
      <c r="A47" t="s">
        <v>40</v>
      </c>
      <c r="C47" s="24">
        <v>0</v>
      </c>
      <c r="E47" s="33" t="e">
        <f t="shared" si="1"/>
        <v>#DIV/0!</v>
      </c>
      <c r="G47" s="34"/>
      <c r="H47" s="4"/>
    </row>
    <row r="48" spans="1:8" x14ac:dyDescent="0.25">
      <c r="A48" t="s">
        <v>41</v>
      </c>
      <c r="C48" s="14">
        <v>0</v>
      </c>
      <c r="D48" s="15"/>
      <c r="E48" s="35" t="e">
        <f t="shared" si="1"/>
        <v>#DIV/0!</v>
      </c>
      <c r="H48" s="4"/>
    </row>
    <row r="49" spans="1:8" x14ac:dyDescent="0.25">
      <c r="A49" t="s">
        <v>42</v>
      </c>
      <c r="C49" s="19">
        <v>0</v>
      </c>
      <c r="D49" s="9"/>
      <c r="E49" s="36" t="e">
        <f t="shared" si="1"/>
        <v>#DIV/0!</v>
      </c>
      <c r="H49" s="4"/>
    </row>
    <row r="50" spans="1:8" ht="7.5" customHeight="1" x14ac:dyDescent="0.25">
      <c r="A50" s="18"/>
      <c r="B50" s="10"/>
      <c r="C50" s="6"/>
      <c r="H50" s="4"/>
    </row>
    <row r="51" spans="1:8" x14ac:dyDescent="0.25">
      <c r="A51" s="10" t="s">
        <v>43</v>
      </c>
      <c r="B51" s="10"/>
      <c r="C51" s="37">
        <f>SUM(C42:C49)</f>
        <v>0</v>
      </c>
      <c r="D51" s="10"/>
      <c r="E51" s="38" t="e">
        <f>+C51/$C$53</f>
        <v>#DIV/0!</v>
      </c>
      <c r="H51" s="4"/>
    </row>
    <row r="52" spans="1:8" x14ac:dyDescent="0.25">
      <c r="C52" s="11" t="s">
        <v>22</v>
      </c>
    </row>
    <row r="53" spans="1:8" s="42" customFormat="1" ht="12" x14ac:dyDescent="0.2">
      <c r="A53" s="39" t="s">
        <v>44</v>
      </c>
      <c r="B53" s="40"/>
      <c r="C53" s="41">
        <v>0</v>
      </c>
      <c r="D53" s="126" t="s">
        <v>45</v>
      </c>
      <c r="E53" s="126"/>
      <c r="G53" s="43"/>
    </row>
    <row r="54" spans="1:8" s="42" customFormat="1" ht="12" x14ac:dyDescent="0.2">
      <c r="A54" s="39"/>
      <c r="B54" s="40"/>
      <c r="C54" s="44"/>
      <c r="D54" s="40"/>
      <c r="E54" s="40"/>
      <c r="G54" s="43"/>
    </row>
    <row r="57" spans="1:8" x14ac:dyDescent="0.25">
      <c r="A57" s="127" t="s">
        <v>46</v>
      </c>
      <c r="B57" s="127"/>
      <c r="C57" s="127"/>
      <c r="D57" s="127"/>
      <c r="E57" s="127"/>
      <c r="F57" s="127"/>
      <c r="G57" s="127"/>
      <c r="H57" s="127"/>
    </row>
  </sheetData>
  <mergeCells count="8">
    <mergeCell ref="D53:E53"/>
    <mergeCell ref="A57:H57"/>
    <mergeCell ref="A1:H1"/>
    <mergeCell ref="A2:H2"/>
    <mergeCell ref="B4:G4"/>
    <mergeCell ref="B5:G5"/>
    <mergeCell ref="B6:G6"/>
    <mergeCell ref="A9:H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BDC8-5B66-4EC2-9243-B785AB873E98}">
  <dimension ref="A1:I62"/>
  <sheetViews>
    <sheetView workbookViewId="0">
      <selection activeCell="I23" sqref="I23"/>
    </sheetView>
  </sheetViews>
  <sheetFormatPr defaultRowHeight="15" x14ac:dyDescent="0.25"/>
  <cols>
    <col min="1" max="1" width="21.42578125" customWidth="1"/>
    <col min="2" max="2" width="1.28515625" customWidth="1"/>
    <col min="3" max="3" width="12" customWidth="1"/>
    <col min="4" max="4" width="1.28515625" customWidth="1"/>
    <col min="5" max="5" width="13.7109375" customWidth="1"/>
    <col min="6" max="6" width="1.28515625" customWidth="1"/>
    <col min="7" max="7" width="12.85546875" customWidth="1"/>
    <col min="8" max="8" width="1.28515625" customWidth="1"/>
    <col min="9" max="9" width="35.42578125" customWidth="1"/>
    <col min="257" max="257" width="21.42578125" customWidth="1"/>
    <col min="258" max="258" width="1.28515625" customWidth="1"/>
    <col min="259" max="259" width="12" customWidth="1"/>
    <col min="260" max="260" width="1.28515625" customWidth="1"/>
    <col min="261" max="261" width="13.7109375" customWidth="1"/>
    <col min="262" max="262" width="1.28515625" customWidth="1"/>
    <col min="263" max="263" width="12.85546875" customWidth="1"/>
    <col min="264" max="264" width="1.28515625" customWidth="1"/>
    <col min="265" max="265" width="35.42578125" customWidth="1"/>
    <col min="513" max="513" width="21.42578125" customWidth="1"/>
    <col min="514" max="514" width="1.28515625" customWidth="1"/>
    <col min="515" max="515" width="12" customWidth="1"/>
    <col min="516" max="516" width="1.28515625" customWidth="1"/>
    <col min="517" max="517" width="13.7109375" customWidth="1"/>
    <col min="518" max="518" width="1.28515625" customWidth="1"/>
    <col min="519" max="519" width="12.85546875" customWidth="1"/>
    <col min="520" max="520" width="1.28515625" customWidth="1"/>
    <col min="521" max="521" width="35.42578125" customWidth="1"/>
    <col min="769" max="769" width="21.42578125" customWidth="1"/>
    <col min="770" max="770" width="1.28515625" customWidth="1"/>
    <col min="771" max="771" width="12" customWidth="1"/>
    <col min="772" max="772" width="1.28515625" customWidth="1"/>
    <col min="773" max="773" width="13.7109375" customWidth="1"/>
    <col min="774" max="774" width="1.28515625" customWidth="1"/>
    <col min="775" max="775" width="12.85546875" customWidth="1"/>
    <col min="776" max="776" width="1.28515625" customWidth="1"/>
    <col min="777" max="777" width="35.42578125" customWidth="1"/>
    <col min="1025" max="1025" width="21.42578125" customWidth="1"/>
    <col min="1026" max="1026" width="1.28515625" customWidth="1"/>
    <col min="1027" max="1027" width="12" customWidth="1"/>
    <col min="1028" max="1028" width="1.28515625" customWidth="1"/>
    <col min="1029" max="1029" width="13.7109375" customWidth="1"/>
    <col min="1030" max="1030" width="1.28515625" customWidth="1"/>
    <col min="1031" max="1031" width="12.85546875" customWidth="1"/>
    <col min="1032" max="1032" width="1.28515625" customWidth="1"/>
    <col min="1033" max="1033" width="35.42578125" customWidth="1"/>
    <col min="1281" max="1281" width="21.42578125" customWidth="1"/>
    <col min="1282" max="1282" width="1.28515625" customWidth="1"/>
    <col min="1283" max="1283" width="12" customWidth="1"/>
    <col min="1284" max="1284" width="1.28515625" customWidth="1"/>
    <col min="1285" max="1285" width="13.7109375" customWidth="1"/>
    <col min="1286" max="1286" width="1.28515625" customWidth="1"/>
    <col min="1287" max="1287" width="12.85546875" customWidth="1"/>
    <col min="1288" max="1288" width="1.28515625" customWidth="1"/>
    <col min="1289" max="1289" width="35.42578125" customWidth="1"/>
    <col min="1537" max="1537" width="21.42578125" customWidth="1"/>
    <col min="1538" max="1538" width="1.28515625" customWidth="1"/>
    <col min="1539" max="1539" width="12" customWidth="1"/>
    <col min="1540" max="1540" width="1.28515625" customWidth="1"/>
    <col min="1541" max="1541" width="13.7109375" customWidth="1"/>
    <col min="1542" max="1542" width="1.28515625" customWidth="1"/>
    <col min="1543" max="1543" width="12.85546875" customWidth="1"/>
    <col min="1544" max="1544" width="1.28515625" customWidth="1"/>
    <col min="1545" max="1545" width="35.42578125" customWidth="1"/>
    <col min="1793" max="1793" width="21.42578125" customWidth="1"/>
    <col min="1794" max="1794" width="1.28515625" customWidth="1"/>
    <col min="1795" max="1795" width="12" customWidth="1"/>
    <col min="1796" max="1796" width="1.28515625" customWidth="1"/>
    <col min="1797" max="1797" width="13.7109375" customWidth="1"/>
    <col min="1798" max="1798" width="1.28515625" customWidth="1"/>
    <col min="1799" max="1799" width="12.85546875" customWidth="1"/>
    <col min="1800" max="1800" width="1.28515625" customWidth="1"/>
    <col min="1801" max="1801" width="35.42578125" customWidth="1"/>
    <col min="2049" max="2049" width="21.42578125" customWidth="1"/>
    <col min="2050" max="2050" width="1.28515625" customWidth="1"/>
    <col min="2051" max="2051" width="12" customWidth="1"/>
    <col min="2052" max="2052" width="1.28515625" customWidth="1"/>
    <col min="2053" max="2053" width="13.7109375" customWidth="1"/>
    <col min="2054" max="2054" width="1.28515625" customWidth="1"/>
    <col min="2055" max="2055" width="12.85546875" customWidth="1"/>
    <col min="2056" max="2056" width="1.28515625" customWidth="1"/>
    <col min="2057" max="2057" width="35.42578125" customWidth="1"/>
    <col min="2305" max="2305" width="21.42578125" customWidth="1"/>
    <col min="2306" max="2306" width="1.28515625" customWidth="1"/>
    <col min="2307" max="2307" width="12" customWidth="1"/>
    <col min="2308" max="2308" width="1.28515625" customWidth="1"/>
    <col min="2309" max="2309" width="13.7109375" customWidth="1"/>
    <col min="2310" max="2310" width="1.28515625" customWidth="1"/>
    <col min="2311" max="2311" width="12.85546875" customWidth="1"/>
    <col min="2312" max="2312" width="1.28515625" customWidth="1"/>
    <col min="2313" max="2313" width="35.42578125" customWidth="1"/>
    <col min="2561" max="2561" width="21.42578125" customWidth="1"/>
    <col min="2562" max="2562" width="1.28515625" customWidth="1"/>
    <col min="2563" max="2563" width="12" customWidth="1"/>
    <col min="2564" max="2564" width="1.28515625" customWidth="1"/>
    <col min="2565" max="2565" width="13.7109375" customWidth="1"/>
    <col min="2566" max="2566" width="1.28515625" customWidth="1"/>
    <col min="2567" max="2567" width="12.85546875" customWidth="1"/>
    <col min="2568" max="2568" width="1.28515625" customWidth="1"/>
    <col min="2569" max="2569" width="35.42578125" customWidth="1"/>
    <col min="2817" max="2817" width="21.42578125" customWidth="1"/>
    <col min="2818" max="2818" width="1.28515625" customWidth="1"/>
    <col min="2819" max="2819" width="12" customWidth="1"/>
    <col min="2820" max="2820" width="1.28515625" customWidth="1"/>
    <col min="2821" max="2821" width="13.7109375" customWidth="1"/>
    <col min="2822" max="2822" width="1.28515625" customWidth="1"/>
    <col min="2823" max="2823" width="12.85546875" customWidth="1"/>
    <col min="2824" max="2824" width="1.28515625" customWidth="1"/>
    <col min="2825" max="2825" width="35.42578125" customWidth="1"/>
    <col min="3073" max="3073" width="21.42578125" customWidth="1"/>
    <col min="3074" max="3074" width="1.28515625" customWidth="1"/>
    <col min="3075" max="3075" width="12" customWidth="1"/>
    <col min="3076" max="3076" width="1.28515625" customWidth="1"/>
    <col min="3077" max="3077" width="13.7109375" customWidth="1"/>
    <col min="3078" max="3078" width="1.28515625" customWidth="1"/>
    <col min="3079" max="3079" width="12.85546875" customWidth="1"/>
    <col min="3080" max="3080" width="1.28515625" customWidth="1"/>
    <col min="3081" max="3081" width="35.42578125" customWidth="1"/>
    <col min="3329" max="3329" width="21.42578125" customWidth="1"/>
    <col min="3330" max="3330" width="1.28515625" customWidth="1"/>
    <col min="3331" max="3331" width="12" customWidth="1"/>
    <col min="3332" max="3332" width="1.28515625" customWidth="1"/>
    <col min="3333" max="3333" width="13.7109375" customWidth="1"/>
    <col min="3334" max="3334" width="1.28515625" customWidth="1"/>
    <col min="3335" max="3335" width="12.85546875" customWidth="1"/>
    <col min="3336" max="3336" width="1.28515625" customWidth="1"/>
    <col min="3337" max="3337" width="35.42578125" customWidth="1"/>
    <col min="3585" max="3585" width="21.42578125" customWidth="1"/>
    <col min="3586" max="3586" width="1.28515625" customWidth="1"/>
    <col min="3587" max="3587" width="12" customWidth="1"/>
    <col min="3588" max="3588" width="1.28515625" customWidth="1"/>
    <col min="3589" max="3589" width="13.7109375" customWidth="1"/>
    <col min="3590" max="3590" width="1.28515625" customWidth="1"/>
    <col min="3591" max="3591" width="12.85546875" customWidth="1"/>
    <col min="3592" max="3592" width="1.28515625" customWidth="1"/>
    <col min="3593" max="3593" width="35.42578125" customWidth="1"/>
    <col min="3841" max="3841" width="21.42578125" customWidth="1"/>
    <col min="3842" max="3842" width="1.28515625" customWidth="1"/>
    <col min="3843" max="3843" width="12" customWidth="1"/>
    <col min="3844" max="3844" width="1.28515625" customWidth="1"/>
    <col min="3845" max="3845" width="13.7109375" customWidth="1"/>
    <col min="3846" max="3846" width="1.28515625" customWidth="1"/>
    <col min="3847" max="3847" width="12.85546875" customWidth="1"/>
    <col min="3848" max="3848" width="1.28515625" customWidth="1"/>
    <col min="3849" max="3849" width="35.42578125" customWidth="1"/>
    <col min="4097" max="4097" width="21.42578125" customWidth="1"/>
    <col min="4098" max="4098" width="1.28515625" customWidth="1"/>
    <col min="4099" max="4099" width="12" customWidth="1"/>
    <col min="4100" max="4100" width="1.28515625" customWidth="1"/>
    <col min="4101" max="4101" width="13.7109375" customWidth="1"/>
    <col min="4102" max="4102" width="1.28515625" customWidth="1"/>
    <col min="4103" max="4103" width="12.85546875" customWidth="1"/>
    <col min="4104" max="4104" width="1.28515625" customWidth="1"/>
    <col min="4105" max="4105" width="35.42578125" customWidth="1"/>
    <col min="4353" max="4353" width="21.42578125" customWidth="1"/>
    <col min="4354" max="4354" width="1.28515625" customWidth="1"/>
    <col min="4355" max="4355" width="12" customWidth="1"/>
    <col min="4356" max="4356" width="1.28515625" customWidth="1"/>
    <col min="4357" max="4357" width="13.7109375" customWidth="1"/>
    <col min="4358" max="4358" width="1.28515625" customWidth="1"/>
    <col min="4359" max="4359" width="12.85546875" customWidth="1"/>
    <col min="4360" max="4360" width="1.28515625" customWidth="1"/>
    <col min="4361" max="4361" width="35.42578125" customWidth="1"/>
    <col min="4609" max="4609" width="21.42578125" customWidth="1"/>
    <col min="4610" max="4610" width="1.28515625" customWidth="1"/>
    <col min="4611" max="4611" width="12" customWidth="1"/>
    <col min="4612" max="4612" width="1.28515625" customWidth="1"/>
    <col min="4613" max="4613" width="13.7109375" customWidth="1"/>
    <col min="4614" max="4614" width="1.28515625" customWidth="1"/>
    <col min="4615" max="4615" width="12.85546875" customWidth="1"/>
    <col min="4616" max="4616" width="1.28515625" customWidth="1"/>
    <col min="4617" max="4617" width="35.42578125" customWidth="1"/>
    <col min="4865" max="4865" width="21.42578125" customWidth="1"/>
    <col min="4866" max="4866" width="1.28515625" customWidth="1"/>
    <col min="4867" max="4867" width="12" customWidth="1"/>
    <col min="4868" max="4868" width="1.28515625" customWidth="1"/>
    <col min="4869" max="4869" width="13.7109375" customWidth="1"/>
    <col min="4870" max="4870" width="1.28515625" customWidth="1"/>
    <col min="4871" max="4871" width="12.85546875" customWidth="1"/>
    <col min="4872" max="4872" width="1.28515625" customWidth="1"/>
    <col min="4873" max="4873" width="35.42578125" customWidth="1"/>
    <col min="5121" max="5121" width="21.42578125" customWidth="1"/>
    <col min="5122" max="5122" width="1.28515625" customWidth="1"/>
    <col min="5123" max="5123" width="12" customWidth="1"/>
    <col min="5124" max="5124" width="1.28515625" customWidth="1"/>
    <col min="5125" max="5125" width="13.7109375" customWidth="1"/>
    <col min="5126" max="5126" width="1.28515625" customWidth="1"/>
    <col min="5127" max="5127" width="12.85546875" customWidth="1"/>
    <col min="5128" max="5128" width="1.28515625" customWidth="1"/>
    <col min="5129" max="5129" width="35.42578125" customWidth="1"/>
    <col min="5377" max="5377" width="21.42578125" customWidth="1"/>
    <col min="5378" max="5378" width="1.28515625" customWidth="1"/>
    <col min="5379" max="5379" width="12" customWidth="1"/>
    <col min="5380" max="5380" width="1.28515625" customWidth="1"/>
    <col min="5381" max="5381" width="13.7109375" customWidth="1"/>
    <col min="5382" max="5382" width="1.28515625" customWidth="1"/>
    <col min="5383" max="5383" width="12.85546875" customWidth="1"/>
    <col min="5384" max="5384" width="1.28515625" customWidth="1"/>
    <col min="5385" max="5385" width="35.42578125" customWidth="1"/>
    <col min="5633" max="5633" width="21.42578125" customWidth="1"/>
    <col min="5634" max="5634" width="1.28515625" customWidth="1"/>
    <col min="5635" max="5635" width="12" customWidth="1"/>
    <col min="5636" max="5636" width="1.28515625" customWidth="1"/>
    <col min="5637" max="5637" width="13.7109375" customWidth="1"/>
    <col min="5638" max="5638" width="1.28515625" customWidth="1"/>
    <col min="5639" max="5639" width="12.85546875" customWidth="1"/>
    <col min="5640" max="5640" width="1.28515625" customWidth="1"/>
    <col min="5641" max="5641" width="35.42578125" customWidth="1"/>
    <col min="5889" max="5889" width="21.42578125" customWidth="1"/>
    <col min="5890" max="5890" width="1.28515625" customWidth="1"/>
    <col min="5891" max="5891" width="12" customWidth="1"/>
    <col min="5892" max="5892" width="1.28515625" customWidth="1"/>
    <col min="5893" max="5893" width="13.7109375" customWidth="1"/>
    <col min="5894" max="5894" width="1.28515625" customWidth="1"/>
    <col min="5895" max="5895" width="12.85546875" customWidth="1"/>
    <col min="5896" max="5896" width="1.28515625" customWidth="1"/>
    <col min="5897" max="5897" width="35.42578125" customWidth="1"/>
    <col min="6145" max="6145" width="21.42578125" customWidth="1"/>
    <col min="6146" max="6146" width="1.28515625" customWidth="1"/>
    <col min="6147" max="6147" width="12" customWidth="1"/>
    <col min="6148" max="6148" width="1.28515625" customWidth="1"/>
    <col min="6149" max="6149" width="13.7109375" customWidth="1"/>
    <col min="6150" max="6150" width="1.28515625" customWidth="1"/>
    <col min="6151" max="6151" width="12.85546875" customWidth="1"/>
    <col min="6152" max="6152" width="1.28515625" customWidth="1"/>
    <col min="6153" max="6153" width="35.42578125" customWidth="1"/>
    <col min="6401" max="6401" width="21.42578125" customWidth="1"/>
    <col min="6402" max="6402" width="1.28515625" customWidth="1"/>
    <col min="6403" max="6403" width="12" customWidth="1"/>
    <col min="6404" max="6404" width="1.28515625" customWidth="1"/>
    <col min="6405" max="6405" width="13.7109375" customWidth="1"/>
    <col min="6406" max="6406" width="1.28515625" customWidth="1"/>
    <col min="6407" max="6407" width="12.85546875" customWidth="1"/>
    <col min="6408" max="6408" width="1.28515625" customWidth="1"/>
    <col min="6409" max="6409" width="35.42578125" customWidth="1"/>
    <col min="6657" max="6657" width="21.42578125" customWidth="1"/>
    <col min="6658" max="6658" width="1.28515625" customWidth="1"/>
    <col min="6659" max="6659" width="12" customWidth="1"/>
    <col min="6660" max="6660" width="1.28515625" customWidth="1"/>
    <col min="6661" max="6661" width="13.7109375" customWidth="1"/>
    <col min="6662" max="6662" width="1.28515625" customWidth="1"/>
    <col min="6663" max="6663" width="12.85546875" customWidth="1"/>
    <col min="6664" max="6664" width="1.28515625" customWidth="1"/>
    <col min="6665" max="6665" width="35.42578125" customWidth="1"/>
    <col min="6913" max="6913" width="21.42578125" customWidth="1"/>
    <col min="6914" max="6914" width="1.28515625" customWidth="1"/>
    <col min="6915" max="6915" width="12" customWidth="1"/>
    <col min="6916" max="6916" width="1.28515625" customWidth="1"/>
    <col min="6917" max="6917" width="13.7109375" customWidth="1"/>
    <col min="6918" max="6918" width="1.28515625" customWidth="1"/>
    <col min="6919" max="6919" width="12.85546875" customWidth="1"/>
    <col min="6920" max="6920" width="1.28515625" customWidth="1"/>
    <col min="6921" max="6921" width="35.42578125" customWidth="1"/>
    <col min="7169" max="7169" width="21.42578125" customWidth="1"/>
    <col min="7170" max="7170" width="1.28515625" customWidth="1"/>
    <col min="7171" max="7171" width="12" customWidth="1"/>
    <col min="7172" max="7172" width="1.28515625" customWidth="1"/>
    <col min="7173" max="7173" width="13.7109375" customWidth="1"/>
    <col min="7174" max="7174" width="1.28515625" customWidth="1"/>
    <col min="7175" max="7175" width="12.85546875" customWidth="1"/>
    <col min="7176" max="7176" width="1.28515625" customWidth="1"/>
    <col min="7177" max="7177" width="35.42578125" customWidth="1"/>
    <col min="7425" max="7425" width="21.42578125" customWidth="1"/>
    <col min="7426" max="7426" width="1.28515625" customWidth="1"/>
    <col min="7427" max="7427" width="12" customWidth="1"/>
    <col min="7428" max="7428" width="1.28515625" customWidth="1"/>
    <col min="7429" max="7429" width="13.7109375" customWidth="1"/>
    <col min="7430" max="7430" width="1.28515625" customWidth="1"/>
    <col min="7431" max="7431" width="12.85546875" customWidth="1"/>
    <col min="7432" max="7432" width="1.28515625" customWidth="1"/>
    <col min="7433" max="7433" width="35.42578125" customWidth="1"/>
    <col min="7681" max="7681" width="21.42578125" customWidth="1"/>
    <col min="7682" max="7682" width="1.28515625" customWidth="1"/>
    <col min="7683" max="7683" width="12" customWidth="1"/>
    <col min="7684" max="7684" width="1.28515625" customWidth="1"/>
    <col min="7685" max="7685" width="13.7109375" customWidth="1"/>
    <col min="7686" max="7686" width="1.28515625" customWidth="1"/>
    <col min="7687" max="7687" width="12.85546875" customWidth="1"/>
    <col min="7688" max="7688" width="1.28515625" customWidth="1"/>
    <col min="7689" max="7689" width="35.42578125" customWidth="1"/>
    <col min="7937" max="7937" width="21.42578125" customWidth="1"/>
    <col min="7938" max="7938" width="1.28515625" customWidth="1"/>
    <col min="7939" max="7939" width="12" customWidth="1"/>
    <col min="7940" max="7940" width="1.28515625" customWidth="1"/>
    <col min="7941" max="7941" width="13.7109375" customWidth="1"/>
    <col min="7942" max="7942" width="1.28515625" customWidth="1"/>
    <col min="7943" max="7943" width="12.85546875" customWidth="1"/>
    <col min="7944" max="7944" width="1.28515625" customWidth="1"/>
    <col min="7945" max="7945" width="35.42578125" customWidth="1"/>
    <col min="8193" max="8193" width="21.42578125" customWidth="1"/>
    <col min="8194" max="8194" width="1.28515625" customWidth="1"/>
    <col min="8195" max="8195" width="12" customWidth="1"/>
    <col min="8196" max="8196" width="1.28515625" customWidth="1"/>
    <col min="8197" max="8197" width="13.7109375" customWidth="1"/>
    <col min="8198" max="8198" width="1.28515625" customWidth="1"/>
    <col min="8199" max="8199" width="12.85546875" customWidth="1"/>
    <col min="8200" max="8200" width="1.28515625" customWidth="1"/>
    <col min="8201" max="8201" width="35.42578125" customWidth="1"/>
    <col min="8449" max="8449" width="21.42578125" customWidth="1"/>
    <col min="8450" max="8450" width="1.28515625" customWidth="1"/>
    <col min="8451" max="8451" width="12" customWidth="1"/>
    <col min="8452" max="8452" width="1.28515625" customWidth="1"/>
    <col min="8453" max="8453" width="13.7109375" customWidth="1"/>
    <col min="8454" max="8454" width="1.28515625" customWidth="1"/>
    <col min="8455" max="8455" width="12.85546875" customWidth="1"/>
    <col min="8456" max="8456" width="1.28515625" customWidth="1"/>
    <col min="8457" max="8457" width="35.42578125" customWidth="1"/>
    <col min="8705" max="8705" width="21.42578125" customWidth="1"/>
    <col min="8706" max="8706" width="1.28515625" customWidth="1"/>
    <col min="8707" max="8707" width="12" customWidth="1"/>
    <col min="8708" max="8708" width="1.28515625" customWidth="1"/>
    <col min="8709" max="8709" width="13.7109375" customWidth="1"/>
    <col min="8710" max="8710" width="1.28515625" customWidth="1"/>
    <col min="8711" max="8711" width="12.85546875" customWidth="1"/>
    <col min="8712" max="8712" width="1.28515625" customWidth="1"/>
    <col min="8713" max="8713" width="35.42578125" customWidth="1"/>
    <col min="8961" max="8961" width="21.42578125" customWidth="1"/>
    <col min="8962" max="8962" width="1.28515625" customWidth="1"/>
    <col min="8963" max="8963" width="12" customWidth="1"/>
    <col min="8964" max="8964" width="1.28515625" customWidth="1"/>
    <col min="8965" max="8965" width="13.7109375" customWidth="1"/>
    <col min="8966" max="8966" width="1.28515625" customWidth="1"/>
    <col min="8967" max="8967" width="12.85546875" customWidth="1"/>
    <col min="8968" max="8968" width="1.28515625" customWidth="1"/>
    <col min="8969" max="8969" width="35.42578125" customWidth="1"/>
    <col min="9217" max="9217" width="21.42578125" customWidth="1"/>
    <col min="9218" max="9218" width="1.28515625" customWidth="1"/>
    <col min="9219" max="9219" width="12" customWidth="1"/>
    <col min="9220" max="9220" width="1.28515625" customWidth="1"/>
    <col min="9221" max="9221" width="13.7109375" customWidth="1"/>
    <col min="9222" max="9222" width="1.28515625" customWidth="1"/>
    <col min="9223" max="9223" width="12.85546875" customWidth="1"/>
    <col min="9224" max="9224" width="1.28515625" customWidth="1"/>
    <col min="9225" max="9225" width="35.42578125" customWidth="1"/>
    <col min="9473" max="9473" width="21.42578125" customWidth="1"/>
    <col min="9474" max="9474" width="1.28515625" customWidth="1"/>
    <col min="9475" max="9475" width="12" customWidth="1"/>
    <col min="9476" max="9476" width="1.28515625" customWidth="1"/>
    <col min="9477" max="9477" width="13.7109375" customWidth="1"/>
    <col min="9478" max="9478" width="1.28515625" customWidth="1"/>
    <col min="9479" max="9479" width="12.85546875" customWidth="1"/>
    <col min="9480" max="9480" width="1.28515625" customWidth="1"/>
    <col min="9481" max="9481" width="35.42578125" customWidth="1"/>
    <col min="9729" max="9729" width="21.42578125" customWidth="1"/>
    <col min="9730" max="9730" width="1.28515625" customWidth="1"/>
    <col min="9731" max="9731" width="12" customWidth="1"/>
    <col min="9732" max="9732" width="1.28515625" customWidth="1"/>
    <col min="9733" max="9733" width="13.7109375" customWidth="1"/>
    <col min="9734" max="9734" width="1.28515625" customWidth="1"/>
    <col min="9735" max="9735" width="12.85546875" customWidth="1"/>
    <col min="9736" max="9736" width="1.28515625" customWidth="1"/>
    <col min="9737" max="9737" width="35.42578125" customWidth="1"/>
    <col min="9985" max="9985" width="21.42578125" customWidth="1"/>
    <col min="9986" max="9986" width="1.28515625" customWidth="1"/>
    <col min="9987" max="9987" width="12" customWidth="1"/>
    <col min="9988" max="9988" width="1.28515625" customWidth="1"/>
    <col min="9989" max="9989" width="13.7109375" customWidth="1"/>
    <col min="9990" max="9990" width="1.28515625" customWidth="1"/>
    <col min="9991" max="9991" width="12.85546875" customWidth="1"/>
    <col min="9992" max="9992" width="1.28515625" customWidth="1"/>
    <col min="9993" max="9993" width="35.42578125" customWidth="1"/>
    <col min="10241" max="10241" width="21.42578125" customWidth="1"/>
    <col min="10242" max="10242" width="1.28515625" customWidth="1"/>
    <col min="10243" max="10243" width="12" customWidth="1"/>
    <col min="10244" max="10244" width="1.28515625" customWidth="1"/>
    <col min="10245" max="10245" width="13.7109375" customWidth="1"/>
    <col min="10246" max="10246" width="1.28515625" customWidth="1"/>
    <col min="10247" max="10247" width="12.85546875" customWidth="1"/>
    <col min="10248" max="10248" width="1.28515625" customWidth="1"/>
    <col min="10249" max="10249" width="35.42578125" customWidth="1"/>
    <col min="10497" max="10497" width="21.42578125" customWidth="1"/>
    <col min="10498" max="10498" width="1.28515625" customWidth="1"/>
    <col min="10499" max="10499" width="12" customWidth="1"/>
    <col min="10500" max="10500" width="1.28515625" customWidth="1"/>
    <col min="10501" max="10501" width="13.7109375" customWidth="1"/>
    <col min="10502" max="10502" width="1.28515625" customWidth="1"/>
    <col min="10503" max="10503" width="12.85546875" customWidth="1"/>
    <col min="10504" max="10504" width="1.28515625" customWidth="1"/>
    <col min="10505" max="10505" width="35.42578125" customWidth="1"/>
    <col min="10753" max="10753" width="21.42578125" customWidth="1"/>
    <col min="10754" max="10754" width="1.28515625" customWidth="1"/>
    <col min="10755" max="10755" width="12" customWidth="1"/>
    <col min="10756" max="10756" width="1.28515625" customWidth="1"/>
    <col min="10757" max="10757" width="13.7109375" customWidth="1"/>
    <col min="10758" max="10758" width="1.28515625" customWidth="1"/>
    <col min="10759" max="10759" width="12.85546875" customWidth="1"/>
    <col min="10760" max="10760" width="1.28515625" customWidth="1"/>
    <col min="10761" max="10761" width="35.42578125" customWidth="1"/>
    <col min="11009" max="11009" width="21.42578125" customWidth="1"/>
    <col min="11010" max="11010" width="1.28515625" customWidth="1"/>
    <col min="11011" max="11011" width="12" customWidth="1"/>
    <col min="11012" max="11012" width="1.28515625" customWidth="1"/>
    <col min="11013" max="11013" width="13.7109375" customWidth="1"/>
    <col min="11014" max="11014" width="1.28515625" customWidth="1"/>
    <col min="11015" max="11015" width="12.85546875" customWidth="1"/>
    <col min="11016" max="11016" width="1.28515625" customWidth="1"/>
    <col min="11017" max="11017" width="35.42578125" customWidth="1"/>
    <col min="11265" max="11265" width="21.42578125" customWidth="1"/>
    <col min="11266" max="11266" width="1.28515625" customWidth="1"/>
    <col min="11267" max="11267" width="12" customWidth="1"/>
    <col min="11268" max="11268" width="1.28515625" customWidth="1"/>
    <col min="11269" max="11269" width="13.7109375" customWidth="1"/>
    <col min="11270" max="11270" width="1.28515625" customWidth="1"/>
    <col min="11271" max="11271" width="12.85546875" customWidth="1"/>
    <col min="11272" max="11272" width="1.28515625" customWidth="1"/>
    <col min="11273" max="11273" width="35.42578125" customWidth="1"/>
    <col min="11521" max="11521" width="21.42578125" customWidth="1"/>
    <col min="11522" max="11522" width="1.28515625" customWidth="1"/>
    <col min="11523" max="11523" width="12" customWidth="1"/>
    <col min="11524" max="11524" width="1.28515625" customWidth="1"/>
    <col min="11525" max="11525" width="13.7109375" customWidth="1"/>
    <col min="11526" max="11526" width="1.28515625" customWidth="1"/>
    <col min="11527" max="11527" width="12.85546875" customWidth="1"/>
    <col min="11528" max="11528" width="1.28515625" customWidth="1"/>
    <col min="11529" max="11529" width="35.42578125" customWidth="1"/>
    <col min="11777" max="11777" width="21.42578125" customWidth="1"/>
    <col min="11778" max="11778" width="1.28515625" customWidth="1"/>
    <col min="11779" max="11779" width="12" customWidth="1"/>
    <col min="11780" max="11780" width="1.28515625" customWidth="1"/>
    <col min="11781" max="11781" width="13.7109375" customWidth="1"/>
    <col min="11782" max="11782" width="1.28515625" customWidth="1"/>
    <col min="11783" max="11783" width="12.85546875" customWidth="1"/>
    <col min="11784" max="11784" width="1.28515625" customWidth="1"/>
    <col min="11785" max="11785" width="35.42578125" customWidth="1"/>
    <col min="12033" max="12033" width="21.42578125" customWidth="1"/>
    <col min="12034" max="12034" width="1.28515625" customWidth="1"/>
    <col min="12035" max="12035" width="12" customWidth="1"/>
    <col min="12036" max="12036" width="1.28515625" customWidth="1"/>
    <col min="12037" max="12037" width="13.7109375" customWidth="1"/>
    <col min="12038" max="12038" width="1.28515625" customWidth="1"/>
    <col min="12039" max="12039" width="12.85546875" customWidth="1"/>
    <col min="12040" max="12040" width="1.28515625" customWidth="1"/>
    <col min="12041" max="12041" width="35.42578125" customWidth="1"/>
    <col min="12289" max="12289" width="21.42578125" customWidth="1"/>
    <col min="12290" max="12290" width="1.28515625" customWidth="1"/>
    <col min="12291" max="12291" width="12" customWidth="1"/>
    <col min="12292" max="12292" width="1.28515625" customWidth="1"/>
    <col min="12293" max="12293" width="13.7109375" customWidth="1"/>
    <col min="12294" max="12294" width="1.28515625" customWidth="1"/>
    <col min="12295" max="12295" width="12.85546875" customWidth="1"/>
    <col min="12296" max="12296" width="1.28515625" customWidth="1"/>
    <col min="12297" max="12297" width="35.42578125" customWidth="1"/>
    <col min="12545" max="12545" width="21.42578125" customWidth="1"/>
    <col min="12546" max="12546" width="1.28515625" customWidth="1"/>
    <col min="12547" max="12547" width="12" customWidth="1"/>
    <col min="12548" max="12548" width="1.28515625" customWidth="1"/>
    <col min="12549" max="12549" width="13.7109375" customWidth="1"/>
    <col min="12550" max="12550" width="1.28515625" customWidth="1"/>
    <col min="12551" max="12551" width="12.85546875" customWidth="1"/>
    <col min="12552" max="12552" width="1.28515625" customWidth="1"/>
    <col min="12553" max="12553" width="35.42578125" customWidth="1"/>
    <col min="12801" max="12801" width="21.42578125" customWidth="1"/>
    <col min="12802" max="12802" width="1.28515625" customWidth="1"/>
    <col min="12803" max="12803" width="12" customWidth="1"/>
    <col min="12804" max="12804" width="1.28515625" customWidth="1"/>
    <col min="12805" max="12805" width="13.7109375" customWidth="1"/>
    <col min="12806" max="12806" width="1.28515625" customWidth="1"/>
    <col min="12807" max="12807" width="12.85546875" customWidth="1"/>
    <col min="12808" max="12808" width="1.28515625" customWidth="1"/>
    <col min="12809" max="12809" width="35.42578125" customWidth="1"/>
    <col min="13057" max="13057" width="21.42578125" customWidth="1"/>
    <col min="13058" max="13058" width="1.28515625" customWidth="1"/>
    <col min="13059" max="13059" width="12" customWidth="1"/>
    <col min="13060" max="13060" width="1.28515625" customWidth="1"/>
    <col min="13061" max="13061" width="13.7109375" customWidth="1"/>
    <col min="13062" max="13062" width="1.28515625" customWidth="1"/>
    <col min="13063" max="13063" width="12.85546875" customWidth="1"/>
    <col min="13064" max="13064" width="1.28515625" customWidth="1"/>
    <col min="13065" max="13065" width="35.42578125" customWidth="1"/>
    <col min="13313" max="13313" width="21.42578125" customWidth="1"/>
    <col min="13314" max="13314" width="1.28515625" customWidth="1"/>
    <col min="13315" max="13315" width="12" customWidth="1"/>
    <col min="13316" max="13316" width="1.28515625" customWidth="1"/>
    <col min="13317" max="13317" width="13.7109375" customWidth="1"/>
    <col min="13318" max="13318" width="1.28515625" customWidth="1"/>
    <col min="13319" max="13319" width="12.85546875" customWidth="1"/>
    <col min="13320" max="13320" width="1.28515625" customWidth="1"/>
    <col min="13321" max="13321" width="35.42578125" customWidth="1"/>
    <col min="13569" max="13569" width="21.42578125" customWidth="1"/>
    <col min="13570" max="13570" width="1.28515625" customWidth="1"/>
    <col min="13571" max="13571" width="12" customWidth="1"/>
    <col min="13572" max="13572" width="1.28515625" customWidth="1"/>
    <col min="13573" max="13573" width="13.7109375" customWidth="1"/>
    <col min="13574" max="13574" width="1.28515625" customWidth="1"/>
    <col min="13575" max="13575" width="12.85546875" customWidth="1"/>
    <col min="13576" max="13576" width="1.28515625" customWidth="1"/>
    <col min="13577" max="13577" width="35.42578125" customWidth="1"/>
    <col min="13825" max="13825" width="21.42578125" customWidth="1"/>
    <col min="13826" max="13826" width="1.28515625" customWidth="1"/>
    <col min="13827" max="13827" width="12" customWidth="1"/>
    <col min="13828" max="13828" width="1.28515625" customWidth="1"/>
    <col min="13829" max="13829" width="13.7109375" customWidth="1"/>
    <col min="13830" max="13830" width="1.28515625" customWidth="1"/>
    <col min="13831" max="13831" width="12.85546875" customWidth="1"/>
    <col min="13832" max="13832" width="1.28515625" customWidth="1"/>
    <col min="13833" max="13833" width="35.42578125" customWidth="1"/>
    <col min="14081" max="14081" width="21.42578125" customWidth="1"/>
    <col min="14082" max="14082" width="1.28515625" customWidth="1"/>
    <col min="14083" max="14083" width="12" customWidth="1"/>
    <col min="14084" max="14084" width="1.28515625" customWidth="1"/>
    <col min="14085" max="14085" width="13.7109375" customWidth="1"/>
    <col min="14086" max="14086" width="1.28515625" customWidth="1"/>
    <col min="14087" max="14087" width="12.85546875" customWidth="1"/>
    <col min="14088" max="14088" width="1.28515625" customWidth="1"/>
    <col min="14089" max="14089" width="35.42578125" customWidth="1"/>
    <col min="14337" max="14337" width="21.42578125" customWidth="1"/>
    <col min="14338" max="14338" width="1.28515625" customWidth="1"/>
    <col min="14339" max="14339" width="12" customWidth="1"/>
    <col min="14340" max="14340" width="1.28515625" customWidth="1"/>
    <col min="14341" max="14341" width="13.7109375" customWidth="1"/>
    <col min="14342" max="14342" width="1.28515625" customWidth="1"/>
    <col min="14343" max="14343" width="12.85546875" customWidth="1"/>
    <col min="14344" max="14344" width="1.28515625" customWidth="1"/>
    <col min="14345" max="14345" width="35.42578125" customWidth="1"/>
    <col min="14593" max="14593" width="21.42578125" customWidth="1"/>
    <col min="14594" max="14594" width="1.28515625" customWidth="1"/>
    <col min="14595" max="14595" width="12" customWidth="1"/>
    <col min="14596" max="14596" width="1.28515625" customWidth="1"/>
    <col min="14597" max="14597" width="13.7109375" customWidth="1"/>
    <col min="14598" max="14598" width="1.28515625" customWidth="1"/>
    <col min="14599" max="14599" width="12.85546875" customWidth="1"/>
    <col min="14600" max="14600" width="1.28515625" customWidth="1"/>
    <col min="14601" max="14601" width="35.42578125" customWidth="1"/>
    <col min="14849" max="14849" width="21.42578125" customWidth="1"/>
    <col min="14850" max="14850" width="1.28515625" customWidth="1"/>
    <col min="14851" max="14851" width="12" customWidth="1"/>
    <col min="14852" max="14852" width="1.28515625" customWidth="1"/>
    <col min="14853" max="14853" width="13.7109375" customWidth="1"/>
    <col min="14854" max="14854" width="1.28515625" customWidth="1"/>
    <col min="14855" max="14855" width="12.85546875" customWidth="1"/>
    <col min="14856" max="14856" width="1.28515625" customWidth="1"/>
    <col min="14857" max="14857" width="35.42578125" customWidth="1"/>
    <col min="15105" max="15105" width="21.42578125" customWidth="1"/>
    <col min="15106" max="15106" width="1.28515625" customWidth="1"/>
    <col min="15107" max="15107" width="12" customWidth="1"/>
    <col min="15108" max="15108" width="1.28515625" customWidth="1"/>
    <col min="15109" max="15109" width="13.7109375" customWidth="1"/>
    <col min="15110" max="15110" width="1.28515625" customWidth="1"/>
    <col min="15111" max="15111" width="12.85546875" customWidth="1"/>
    <col min="15112" max="15112" width="1.28515625" customWidth="1"/>
    <col min="15113" max="15113" width="35.42578125" customWidth="1"/>
    <col min="15361" max="15361" width="21.42578125" customWidth="1"/>
    <col min="15362" max="15362" width="1.28515625" customWidth="1"/>
    <col min="15363" max="15363" width="12" customWidth="1"/>
    <col min="15364" max="15364" width="1.28515625" customWidth="1"/>
    <col min="15365" max="15365" width="13.7109375" customWidth="1"/>
    <col min="15366" max="15366" width="1.28515625" customWidth="1"/>
    <col min="15367" max="15367" width="12.85546875" customWidth="1"/>
    <col min="15368" max="15368" width="1.28515625" customWidth="1"/>
    <col min="15369" max="15369" width="35.42578125" customWidth="1"/>
    <col min="15617" max="15617" width="21.42578125" customWidth="1"/>
    <col min="15618" max="15618" width="1.28515625" customWidth="1"/>
    <col min="15619" max="15619" width="12" customWidth="1"/>
    <col min="15620" max="15620" width="1.28515625" customWidth="1"/>
    <col min="15621" max="15621" width="13.7109375" customWidth="1"/>
    <col min="15622" max="15622" width="1.28515625" customWidth="1"/>
    <col min="15623" max="15623" width="12.85546875" customWidth="1"/>
    <col min="15624" max="15624" width="1.28515625" customWidth="1"/>
    <col min="15625" max="15625" width="35.42578125" customWidth="1"/>
    <col min="15873" max="15873" width="21.42578125" customWidth="1"/>
    <col min="15874" max="15874" width="1.28515625" customWidth="1"/>
    <col min="15875" max="15875" width="12" customWidth="1"/>
    <col min="15876" max="15876" width="1.28515625" customWidth="1"/>
    <col min="15877" max="15877" width="13.7109375" customWidth="1"/>
    <col min="15878" max="15878" width="1.28515625" customWidth="1"/>
    <col min="15879" max="15879" width="12.85546875" customWidth="1"/>
    <col min="15880" max="15880" width="1.28515625" customWidth="1"/>
    <col min="15881" max="15881" width="35.42578125" customWidth="1"/>
    <col min="16129" max="16129" width="21.42578125" customWidth="1"/>
    <col min="16130" max="16130" width="1.28515625" customWidth="1"/>
    <col min="16131" max="16131" width="12" customWidth="1"/>
    <col min="16132" max="16132" width="1.28515625" customWidth="1"/>
    <col min="16133" max="16133" width="13.7109375" customWidth="1"/>
    <col min="16134" max="16134" width="1.28515625" customWidth="1"/>
    <col min="16135" max="16135" width="12.85546875" customWidth="1"/>
    <col min="16136" max="16136" width="1.28515625" customWidth="1"/>
    <col min="16137" max="16137" width="35.42578125" customWidth="1"/>
  </cols>
  <sheetData>
    <row r="1" spans="1:9" x14ac:dyDescent="0.25">
      <c r="A1" s="128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9" ht="15.75" x14ac:dyDescent="0.25">
      <c r="A2" s="130" t="s">
        <v>47</v>
      </c>
      <c r="B2" s="130"/>
      <c r="C2" s="130"/>
      <c r="D2" s="130"/>
      <c r="E2" s="130"/>
      <c r="F2" s="130"/>
      <c r="G2" s="130"/>
      <c r="H2" s="130"/>
      <c r="I2" s="130"/>
    </row>
    <row r="4" spans="1:9" x14ac:dyDescent="0.25">
      <c r="A4" s="2" t="s">
        <v>2</v>
      </c>
      <c r="B4" s="131"/>
      <c r="C4" s="131"/>
      <c r="D4" s="131"/>
      <c r="E4" s="131"/>
      <c r="F4" s="131"/>
      <c r="G4" s="131"/>
      <c r="H4" s="3"/>
      <c r="I4" s="3"/>
    </row>
    <row r="5" spans="1:9" x14ac:dyDescent="0.25">
      <c r="A5" s="2" t="s">
        <v>3</v>
      </c>
      <c r="B5" s="131"/>
      <c r="C5" s="131"/>
      <c r="D5" s="131"/>
      <c r="E5" s="131"/>
      <c r="F5" s="131"/>
      <c r="G5" s="131"/>
      <c r="H5" s="3"/>
      <c r="I5" s="3"/>
    </row>
    <row r="6" spans="1:9" x14ac:dyDescent="0.25">
      <c r="A6" s="2" t="s">
        <v>4</v>
      </c>
      <c r="B6" s="131"/>
      <c r="C6" s="131"/>
      <c r="D6" s="131"/>
      <c r="E6" s="131"/>
      <c r="F6" s="131"/>
      <c r="G6" s="131"/>
      <c r="H6" s="3"/>
      <c r="I6" s="3"/>
    </row>
    <row r="7" spans="1:9" ht="12.75" customHeight="1" x14ac:dyDescent="0.25">
      <c r="A7" s="2"/>
    </row>
    <row r="8" spans="1:9" s="47" customFormat="1" ht="12.75" customHeight="1" x14ac:dyDescent="0.2">
      <c r="A8" s="45" t="s">
        <v>48</v>
      </c>
      <c r="B8" s="46"/>
      <c r="C8" s="46"/>
      <c r="D8" s="46"/>
      <c r="E8" s="46"/>
      <c r="F8" s="46"/>
      <c r="G8" s="46"/>
      <c r="H8" s="46"/>
      <c r="I8" s="46"/>
    </row>
    <row r="9" spans="1:9" s="47" customFormat="1" ht="12.75" customHeight="1" x14ac:dyDescent="0.2">
      <c r="A9" s="48"/>
    </row>
    <row r="10" spans="1:9" x14ac:dyDescent="0.25">
      <c r="E10" s="6" t="s">
        <v>32</v>
      </c>
      <c r="G10" s="6" t="s">
        <v>6</v>
      </c>
    </row>
    <row r="11" spans="1:9" x14ac:dyDescent="0.25">
      <c r="A11" s="18"/>
      <c r="C11" s="8" t="s">
        <v>8</v>
      </c>
      <c r="E11" s="8" t="s">
        <v>34</v>
      </c>
      <c r="G11" s="8" t="s">
        <v>49</v>
      </c>
      <c r="I11" s="9" t="s">
        <v>50</v>
      </c>
    </row>
    <row r="12" spans="1:9" x14ac:dyDescent="0.25">
      <c r="A12" s="10" t="s">
        <v>35</v>
      </c>
      <c r="C12" s="49"/>
    </row>
    <row r="13" spans="1:9" x14ac:dyDescent="0.25">
      <c r="A13" t="s">
        <v>51</v>
      </c>
      <c r="C13" s="14">
        <v>0</v>
      </c>
      <c r="E13" s="50" t="e">
        <f>+C13/$C$60</f>
        <v>#DIV/0!</v>
      </c>
      <c r="G13" s="51" t="e">
        <f>+C13/$C$58</f>
        <v>#DIV/0!</v>
      </c>
      <c r="I13" s="4"/>
    </row>
    <row r="14" spans="1:9" x14ac:dyDescent="0.25">
      <c r="A14" t="s">
        <v>52</v>
      </c>
      <c r="C14" s="19">
        <v>0</v>
      </c>
      <c r="E14" s="52" t="e">
        <f>+C14/$C$60</f>
        <v>#DIV/0!</v>
      </c>
      <c r="G14" s="53" t="e">
        <f>+C14/$C$58</f>
        <v>#DIV/0!</v>
      </c>
      <c r="H14" s="17"/>
      <c r="I14" s="4"/>
    </row>
    <row r="15" spans="1:9" x14ac:dyDescent="0.25">
      <c r="A15" s="10" t="s">
        <v>53</v>
      </c>
      <c r="B15" s="10"/>
      <c r="C15" s="25">
        <f>+C13+C14</f>
        <v>0</v>
      </c>
      <c r="D15" s="10"/>
      <c r="E15" s="54" t="e">
        <f>+C15/$C$60</f>
        <v>#DIV/0!</v>
      </c>
      <c r="F15" s="10"/>
      <c r="G15" s="55" t="e">
        <f>+C15/$C$58</f>
        <v>#DIV/0!</v>
      </c>
      <c r="H15" s="17"/>
      <c r="I15" s="4"/>
    </row>
    <row r="16" spans="1:9" ht="7.5" customHeight="1" x14ac:dyDescent="0.25">
      <c r="C16" s="56" t="s">
        <v>22</v>
      </c>
      <c r="E16" s="57"/>
      <c r="G16" s="6"/>
      <c r="H16" s="1"/>
      <c r="I16" s="4"/>
    </row>
    <row r="17" spans="1:9" x14ac:dyDescent="0.25">
      <c r="A17" s="10" t="s">
        <v>36</v>
      </c>
      <c r="C17" s="14">
        <v>0</v>
      </c>
      <c r="E17" s="50" t="e">
        <f>+C17/$C$60</f>
        <v>#DIV/0!</v>
      </c>
      <c r="G17" s="51" t="e">
        <f>+C17/$C$58</f>
        <v>#DIV/0!</v>
      </c>
      <c r="H17" s="1"/>
      <c r="I17" s="4"/>
    </row>
    <row r="18" spans="1:9" ht="7.5" customHeight="1" x14ac:dyDescent="0.25">
      <c r="A18" s="10"/>
      <c r="C18" s="56" t="s">
        <v>22</v>
      </c>
      <c r="E18" s="6"/>
      <c r="G18" s="6"/>
      <c r="H18" s="1"/>
      <c r="I18" s="4"/>
    </row>
    <row r="19" spans="1:9" x14ac:dyDescent="0.25">
      <c r="A19" s="10" t="s">
        <v>37</v>
      </c>
      <c r="C19" s="56"/>
      <c r="E19" s="50"/>
      <c r="G19" s="58"/>
      <c r="H19" s="17"/>
      <c r="I19" s="4"/>
    </row>
    <row r="20" spans="1:9" x14ac:dyDescent="0.25">
      <c r="A20" t="s">
        <v>54</v>
      </c>
      <c r="C20" s="14">
        <v>0</v>
      </c>
      <c r="E20" s="50" t="e">
        <f t="shared" ref="E20:E25" si="0">+C20/$C$60</f>
        <v>#DIV/0!</v>
      </c>
      <c r="G20" s="51" t="e">
        <f t="shared" ref="G20:G25" si="1">+C20/$C$58</f>
        <v>#DIV/0!</v>
      </c>
      <c r="H20" s="17"/>
      <c r="I20" s="4"/>
    </row>
    <row r="21" spans="1:9" x14ac:dyDescent="0.25">
      <c r="A21" t="s">
        <v>55</v>
      </c>
      <c r="C21" s="14">
        <v>0</v>
      </c>
      <c r="E21" s="50" t="e">
        <f t="shared" si="0"/>
        <v>#DIV/0!</v>
      </c>
      <c r="G21" s="51" t="e">
        <f t="shared" si="1"/>
        <v>#DIV/0!</v>
      </c>
      <c r="H21" s="17"/>
      <c r="I21" s="4"/>
    </row>
    <row r="22" spans="1:9" x14ac:dyDescent="0.25">
      <c r="A22" t="s">
        <v>56</v>
      </c>
      <c r="C22" s="14">
        <v>0</v>
      </c>
      <c r="E22" s="50" t="e">
        <f t="shared" si="0"/>
        <v>#DIV/0!</v>
      </c>
      <c r="G22" s="51" t="e">
        <f t="shared" si="1"/>
        <v>#DIV/0!</v>
      </c>
      <c r="H22" s="17"/>
      <c r="I22" s="4"/>
    </row>
    <row r="23" spans="1:9" x14ac:dyDescent="0.25">
      <c r="A23" t="s">
        <v>57</v>
      </c>
      <c r="C23" s="14">
        <v>0</v>
      </c>
      <c r="E23" s="50" t="e">
        <f t="shared" si="0"/>
        <v>#DIV/0!</v>
      </c>
      <c r="G23" s="51" t="e">
        <f t="shared" si="1"/>
        <v>#DIV/0!</v>
      </c>
      <c r="H23" s="17"/>
      <c r="I23" s="4"/>
    </row>
    <row r="24" spans="1:9" x14ac:dyDescent="0.25">
      <c r="A24" t="s">
        <v>58</v>
      </c>
      <c r="C24" s="19">
        <v>0</v>
      </c>
      <c r="E24" s="52" t="e">
        <f t="shared" si="0"/>
        <v>#DIV/0!</v>
      </c>
      <c r="G24" s="53" t="e">
        <f t="shared" si="1"/>
        <v>#DIV/0!</v>
      </c>
      <c r="H24" s="17"/>
      <c r="I24" s="4"/>
    </row>
    <row r="25" spans="1:9" x14ac:dyDescent="0.25">
      <c r="A25" s="10" t="s">
        <v>59</v>
      </c>
      <c r="B25" s="10"/>
      <c r="C25" s="25">
        <f>SUM(C20:C24)</f>
        <v>0</v>
      </c>
      <c r="D25" s="10"/>
      <c r="E25" s="54" t="e">
        <f t="shared" si="0"/>
        <v>#DIV/0!</v>
      </c>
      <c r="F25" s="10"/>
      <c r="G25" s="55" t="e">
        <f t="shared" si="1"/>
        <v>#DIV/0!</v>
      </c>
      <c r="H25" s="17"/>
      <c r="I25" s="4"/>
    </row>
    <row r="26" spans="1:9" ht="7.5" customHeight="1" x14ac:dyDescent="0.25">
      <c r="C26" s="56" t="s">
        <v>22</v>
      </c>
      <c r="E26" s="6"/>
      <c r="G26" s="6"/>
      <c r="I26" s="4"/>
    </row>
    <row r="27" spans="1:9" x14ac:dyDescent="0.25">
      <c r="A27" s="10" t="s">
        <v>38</v>
      </c>
      <c r="B27" s="10"/>
      <c r="C27" s="27">
        <v>0</v>
      </c>
      <c r="D27" s="10"/>
      <c r="E27" s="59" t="e">
        <f>+C27/$C$60</f>
        <v>#DIV/0!</v>
      </c>
      <c r="F27" s="10"/>
      <c r="G27" s="55" t="e">
        <f>+C27/$C$58</f>
        <v>#DIV/0!</v>
      </c>
      <c r="H27" s="17"/>
      <c r="I27" s="4"/>
    </row>
    <row r="28" spans="1:9" ht="7.5" customHeight="1" x14ac:dyDescent="0.25">
      <c r="C28" s="56"/>
      <c r="E28" s="6"/>
      <c r="G28" s="6"/>
      <c r="I28" s="4"/>
    </row>
    <row r="29" spans="1:9" x14ac:dyDescent="0.25">
      <c r="A29" s="10" t="s">
        <v>39</v>
      </c>
      <c r="C29" s="56"/>
      <c r="E29" s="6"/>
      <c r="G29" s="6"/>
      <c r="I29" s="4"/>
    </row>
    <row r="30" spans="1:9" x14ac:dyDescent="0.25">
      <c r="A30" t="s">
        <v>60</v>
      </c>
      <c r="C30" s="14">
        <v>0</v>
      </c>
      <c r="E30" s="50" t="e">
        <f>+C30/$C$60</f>
        <v>#DIV/0!</v>
      </c>
      <c r="G30" s="51" t="e">
        <f>+C30/$C$58</f>
        <v>#DIV/0!</v>
      </c>
      <c r="I30" s="4"/>
    </row>
    <row r="31" spans="1:9" x14ac:dyDescent="0.25">
      <c r="A31" t="s">
        <v>61</v>
      </c>
      <c r="C31" s="14">
        <v>0</v>
      </c>
      <c r="E31" s="50" t="e">
        <f>+C31/$C$60</f>
        <v>#DIV/0!</v>
      </c>
      <c r="G31" s="51" t="e">
        <f>+C31/$C$58</f>
        <v>#DIV/0!</v>
      </c>
      <c r="I31" s="4"/>
    </row>
    <row r="32" spans="1:9" x14ac:dyDescent="0.25">
      <c r="A32" t="s">
        <v>62</v>
      </c>
      <c r="C32" s="14">
        <v>0</v>
      </c>
      <c r="E32" s="50" t="e">
        <f>+C32/$C$60</f>
        <v>#DIV/0!</v>
      </c>
      <c r="G32" s="51" t="e">
        <f>+C32/$C$58</f>
        <v>#DIV/0!</v>
      </c>
      <c r="H32" s="17"/>
      <c r="I32" s="4"/>
    </row>
    <row r="33" spans="1:9" x14ac:dyDescent="0.25">
      <c r="A33" t="s">
        <v>63</v>
      </c>
      <c r="C33" s="19">
        <v>0</v>
      </c>
      <c r="E33" s="52" t="e">
        <f>+C33/$C$60</f>
        <v>#DIV/0!</v>
      </c>
      <c r="G33" s="53" t="e">
        <f>+C33/$C$58</f>
        <v>#DIV/0!</v>
      </c>
      <c r="H33" s="17"/>
      <c r="I33" s="4"/>
    </row>
    <row r="34" spans="1:9" x14ac:dyDescent="0.25">
      <c r="A34" s="10" t="s">
        <v>64</v>
      </c>
      <c r="B34" s="10"/>
      <c r="C34" s="25">
        <f>SUM(C30:C33)</f>
        <v>0</v>
      </c>
      <c r="D34" s="10"/>
      <c r="E34" s="54" t="e">
        <f>+C34/$C$60</f>
        <v>#DIV/0!</v>
      </c>
      <c r="F34" s="10"/>
      <c r="G34" s="55" t="e">
        <f>+C34/$C$58</f>
        <v>#DIV/0!</v>
      </c>
      <c r="H34" s="17"/>
      <c r="I34" s="4"/>
    </row>
    <row r="35" spans="1:9" ht="7.5" customHeight="1" x14ac:dyDescent="0.25">
      <c r="A35" s="10"/>
      <c r="B35" s="10"/>
      <c r="C35" s="21"/>
      <c r="D35" s="10"/>
      <c r="E35" s="59"/>
      <c r="F35" s="10"/>
      <c r="G35" s="55"/>
      <c r="H35" s="17"/>
      <c r="I35" s="4"/>
    </row>
    <row r="36" spans="1:9" x14ac:dyDescent="0.25">
      <c r="A36" s="10" t="s">
        <v>40</v>
      </c>
      <c r="B36" s="10"/>
      <c r="C36" s="27">
        <v>0</v>
      </c>
      <c r="D36" s="10"/>
      <c r="E36" s="59" t="e">
        <f>+C36/$C$60</f>
        <v>#DIV/0!</v>
      </c>
      <c r="F36" s="10"/>
      <c r="G36" s="55" t="e">
        <f>+C36/$C$58</f>
        <v>#DIV/0!</v>
      </c>
      <c r="I36" s="4"/>
    </row>
    <row r="37" spans="1:9" ht="7.5" customHeight="1" x14ac:dyDescent="0.25">
      <c r="A37" s="10"/>
      <c r="B37" s="10"/>
      <c r="C37" s="21"/>
      <c r="D37" s="10"/>
      <c r="E37" s="59"/>
      <c r="F37" s="10"/>
      <c r="G37" s="55"/>
      <c r="I37" s="4"/>
    </row>
    <row r="38" spans="1:9" ht="12.75" customHeight="1" x14ac:dyDescent="0.25">
      <c r="A38" s="10" t="s">
        <v>41</v>
      </c>
      <c r="B38" s="10"/>
      <c r="C38" s="27">
        <v>0</v>
      </c>
      <c r="D38" s="10"/>
      <c r="E38" s="59" t="e">
        <f>+C38/$C$60</f>
        <v>#DIV/0!</v>
      </c>
      <c r="F38" s="10"/>
      <c r="G38" s="55" t="e">
        <f>+C38/$C$58</f>
        <v>#DIV/0!</v>
      </c>
      <c r="H38" s="17"/>
      <c r="I38" s="4"/>
    </row>
    <row r="39" spans="1:9" ht="7.5" customHeight="1" x14ac:dyDescent="0.25">
      <c r="C39" s="56" t="s">
        <v>22</v>
      </c>
      <c r="E39" s="6"/>
      <c r="G39" s="6"/>
      <c r="I39" s="4"/>
    </row>
    <row r="40" spans="1:9" x14ac:dyDescent="0.25">
      <c r="A40" s="10" t="s">
        <v>42</v>
      </c>
      <c r="C40" s="56"/>
      <c r="E40" s="8"/>
      <c r="G40" s="6"/>
      <c r="I40" s="4"/>
    </row>
    <row r="41" spans="1:9" x14ac:dyDescent="0.25">
      <c r="A41" s="18" t="s">
        <v>65</v>
      </c>
      <c r="C41" s="14">
        <v>0</v>
      </c>
      <c r="E41" s="50" t="e">
        <f t="shared" ref="E41:E54" si="2">+C41/$C$60</f>
        <v>#DIV/0!</v>
      </c>
      <c r="G41" s="51" t="e">
        <f t="shared" ref="G41:G54" si="3">+C41/$C$58</f>
        <v>#DIV/0!</v>
      </c>
      <c r="I41" s="4"/>
    </row>
    <row r="42" spans="1:9" x14ac:dyDescent="0.25">
      <c r="A42" t="s">
        <v>66</v>
      </c>
      <c r="C42" s="14">
        <v>0</v>
      </c>
      <c r="E42" s="50" t="e">
        <f t="shared" si="2"/>
        <v>#DIV/0!</v>
      </c>
      <c r="G42" s="51" t="e">
        <f t="shared" si="3"/>
        <v>#DIV/0!</v>
      </c>
      <c r="I42" s="4"/>
    </row>
    <row r="43" spans="1:9" x14ac:dyDescent="0.25">
      <c r="A43" t="s">
        <v>67</v>
      </c>
      <c r="C43" s="14">
        <v>0</v>
      </c>
      <c r="E43" s="50" t="e">
        <f t="shared" si="2"/>
        <v>#DIV/0!</v>
      </c>
      <c r="G43" s="51" t="e">
        <f t="shared" si="3"/>
        <v>#DIV/0!</v>
      </c>
      <c r="I43" s="4"/>
    </row>
    <row r="44" spans="1:9" x14ac:dyDescent="0.25">
      <c r="A44" t="s">
        <v>68</v>
      </c>
      <c r="C44" s="14">
        <v>0</v>
      </c>
      <c r="E44" s="50" t="e">
        <f t="shared" si="2"/>
        <v>#DIV/0!</v>
      </c>
      <c r="G44" s="51" t="e">
        <f t="shared" si="3"/>
        <v>#DIV/0!</v>
      </c>
      <c r="I44" s="4"/>
    </row>
    <row r="45" spans="1:9" x14ac:dyDescent="0.25">
      <c r="A45" t="s">
        <v>69</v>
      </c>
      <c r="C45" s="14">
        <v>0</v>
      </c>
      <c r="E45" s="50" t="e">
        <f t="shared" si="2"/>
        <v>#DIV/0!</v>
      </c>
      <c r="G45" s="51" t="e">
        <f t="shared" si="3"/>
        <v>#DIV/0!</v>
      </c>
      <c r="I45" s="4"/>
    </row>
    <row r="46" spans="1:9" x14ac:dyDescent="0.25">
      <c r="A46" t="s">
        <v>70</v>
      </c>
      <c r="C46" s="14">
        <v>0</v>
      </c>
      <c r="E46" s="50" t="e">
        <f t="shared" si="2"/>
        <v>#DIV/0!</v>
      </c>
      <c r="G46" s="51" t="e">
        <f t="shared" si="3"/>
        <v>#DIV/0!</v>
      </c>
      <c r="I46" s="4"/>
    </row>
    <row r="47" spans="1:9" x14ac:dyDescent="0.25">
      <c r="A47" t="s">
        <v>71</v>
      </c>
      <c r="C47" s="14">
        <v>0</v>
      </c>
      <c r="E47" s="50" t="e">
        <f t="shared" si="2"/>
        <v>#DIV/0!</v>
      </c>
      <c r="G47" s="51" t="e">
        <f t="shared" si="3"/>
        <v>#DIV/0!</v>
      </c>
      <c r="H47" s="17"/>
      <c r="I47" s="4"/>
    </row>
    <row r="48" spans="1:9" x14ac:dyDescent="0.25">
      <c r="A48" t="s">
        <v>72</v>
      </c>
      <c r="C48" s="14">
        <v>0</v>
      </c>
      <c r="E48" s="50" t="e">
        <f t="shared" si="2"/>
        <v>#DIV/0!</v>
      </c>
      <c r="G48" s="51" t="e">
        <f t="shared" si="3"/>
        <v>#DIV/0!</v>
      </c>
      <c r="H48" s="17"/>
      <c r="I48" s="4"/>
    </row>
    <row r="49" spans="1:9" x14ac:dyDescent="0.25">
      <c r="A49" t="s">
        <v>73</v>
      </c>
      <c r="C49" s="14">
        <v>0</v>
      </c>
      <c r="E49" s="50" t="e">
        <f t="shared" si="2"/>
        <v>#DIV/0!</v>
      </c>
      <c r="G49" s="51" t="e">
        <f t="shared" si="3"/>
        <v>#DIV/0!</v>
      </c>
      <c r="H49" s="17"/>
      <c r="I49" s="4"/>
    </row>
    <row r="50" spans="1:9" x14ac:dyDescent="0.25">
      <c r="A50" t="s">
        <v>74</v>
      </c>
      <c r="C50" s="14">
        <v>0</v>
      </c>
      <c r="E50" s="50" t="e">
        <f t="shared" si="2"/>
        <v>#DIV/0!</v>
      </c>
      <c r="G50" s="51" t="e">
        <f t="shared" si="3"/>
        <v>#DIV/0!</v>
      </c>
      <c r="H50" s="17"/>
      <c r="I50" s="4"/>
    </row>
    <row r="51" spans="1:9" x14ac:dyDescent="0.25">
      <c r="A51" t="s">
        <v>75</v>
      </c>
      <c r="C51" s="14">
        <v>0</v>
      </c>
      <c r="E51" s="50" t="e">
        <f t="shared" si="2"/>
        <v>#DIV/0!</v>
      </c>
      <c r="G51" s="51" t="e">
        <f t="shared" si="3"/>
        <v>#DIV/0!</v>
      </c>
      <c r="I51" s="4"/>
    </row>
    <row r="52" spans="1:9" x14ac:dyDescent="0.25">
      <c r="A52" t="s">
        <v>76</v>
      </c>
      <c r="B52" s="10"/>
      <c r="C52" s="14">
        <v>0</v>
      </c>
      <c r="D52" s="10"/>
      <c r="E52" s="50" t="e">
        <f t="shared" si="2"/>
        <v>#DIV/0!</v>
      </c>
      <c r="G52" s="51" t="e">
        <f t="shared" si="3"/>
        <v>#DIV/0!</v>
      </c>
      <c r="I52" s="4"/>
    </row>
    <row r="53" spans="1:9" x14ac:dyDescent="0.25">
      <c r="A53" t="s">
        <v>77</v>
      </c>
      <c r="C53" s="14">
        <v>0</v>
      </c>
      <c r="E53" s="50" t="e">
        <f t="shared" si="2"/>
        <v>#DIV/0!</v>
      </c>
      <c r="G53" s="51" t="e">
        <f t="shared" si="3"/>
        <v>#DIV/0!</v>
      </c>
      <c r="I53" s="4"/>
    </row>
    <row r="54" spans="1:9" x14ac:dyDescent="0.25">
      <c r="A54" t="s">
        <v>78</v>
      </c>
      <c r="C54" s="14">
        <v>0</v>
      </c>
      <c r="E54" s="50" t="e">
        <f t="shared" si="2"/>
        <v>#DIV/0!</v>
      </c>
      <c r="G54" s="51" t="e">
        <f t="shared" si="3"/>
        <v>#DIV/0!</v>
      </c>
      <c r="I54" s="4"/>
    </row>
    <row r="55" spans="1:9" x14ac:dyDescent="0.25">
      <c r="A55" t="s">
        <v>79</v>
      </c>
      <c r="C55" s="19">
        <v>0</v>
      </c>
      <c r="E55" s="52" t="e">
        <f>+C55/$C$60</f>
        <v>#DIV/0!</v>
      </c>
      <c r="G55" s="53" t="e">
        <f>+C55/$C$58</f>
        <v>#DIV/0!</v>
      </c>
      <c r="I55" s="4"/>
    </row>
    <row r="56" spans="1:9" x14ac:dyDescent="0.25">
      <c r="A56" s="10" t="s">
        <v>80</v>
      </c>
      <c r="B56" s="10"/>
      <c r="C56" s="37">
        <f>SUM(C41:C55)</f>
        <v>0</v>
      </c>
      <c r="D56" s="10"/>
      <c r="E56" s="54" t="e">
        <f>+C56/$C$60</f>
        <v>#DIV/0!</v>
      </c>
      <c r="F56" s="10"/>
      <c r="G56" s="55" t="e">
        <f>+C56/$C$58</f>
        <v>#DIV/0!</v>
      </c>
      <c r="I56" s="4"/>
    </row>
    <row r="57" spans="1:9" x14ac:dyDescent="0.25">
      <c r="C57" s="56" t="s">
        <v>22</v>
      </c>
      <c r="E57" s="6"/>
      <c r="G57" s="6"/>
      <c r="I57" s="4"/>
    </row>
    <row r="58" spans="1:9" x14ac:dyDescent="0.25">
      <c r="A58" s="10" t="s">
        <v>81</v>
      </c>
      <c r="B58" s="10"/>
      <c r="C58" s="21">
        <f>+C15+C17+C25+C34+C27+C36+C38+C56</f>
        <v>0</v>
      </c>
      <c r="D58" s="10"/>
      <c r="E58" s="54" t="e">
        <f>+C58/$C$60</f>
        <v>#DIV/0!</v>
      </c>
      <c r="F58" s="10"/>
      <c r="G58" s="55" t="e">
        <f>+C58/$C$58</f>
        <v>#DIV/0!</v>
      </c>
      <c r="I58" s="4"/>
    </row>
    <row r="60" spans="1:9" s="42" customFormat="1" ht="12" x14ac:dyDescent="0.2">
      <c r="A60" s="39" t="s">
        <v>44</v>
      </c>
      <c r="B60" s="40"/>
      <c r="C60" s="41">
        <v>0</v>
      </c>
      <c r="D60" s="126" t="s">
        <v>45</v>
      </c>
      <c r="E60" s="126"/>
    </row>
    <row r="61" spans="1:9" s="42" customFormat="1" ht="12.75" customHeight="1" x14ac:dyDescent="0.2">
      <c r="A61" s="39"/>
      <c r="B61" s="40"/>
      <c r="C61" s="44"/>
      <c r="D61" s="40"/>
      <c r="E61" s="40"/>
    </row>
    <row r="62" spans="1:9" s="60" customFormat="1" ht="11.25" x14ac:dyDescent="0.2">
      <c r="A62" s="127" t="s">
        <v>82</v>
      </c>
      <c r="B62" s="127"/>
      <c r="C62" s="127"/>
      <c r="D62" s="127"/>
      <c r="E62" s="127"/>
      <c r="F62" s="127"/>
      <c r="G62" s="127"/>
      <c r="H62" s="127"/>
      <c r="I62" s="127"/>
    </row>
  </sheetData>
  <mergeCells count="7">
    <mergeCell ref="A62:I62"/>
    <mergeCell ref="A1:I1"/>
    <mergeCell ref="A2:I2"/>
    <mergeCell ref="B4:G4"/>
    <mergeCell ref="B5:G5"/>
    <mergeCell ref="B6:G6"/>
    <mergeCell ref="D60:E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1CF5-BCB4-4C68-ABEC-1215283550F0}">
  <dimension ref="A1:H54"/>
  <sheetViews>
    <sheetView topLeftCell="A10" workbookViewId="0">
      <selection activeCell="J16" sqref="J16"/>
    </sheetView>
  </sheetViews>
  <sheetFormatPr defaultRowHeight="15" x14ac:dyDescent="0.25"/>
  <cols>
    <col min="1" max="1" width="25" customWidth="1"/>
    <col min="2" max="2" width="4.140625" style="6" customWidth="1"/>
    <col min="3" max="3" width="19.140625" customWidth="1"/>
    <col min="4" max="5" width="12.7109375" customWidth="1"/>
    <col min="6" max="6" width="14.85546875" customWidth="1"/>
    <col min="257" max="257" width="25" customWidth="1"/>
    <col min="258" max="258" width="4.140625" customWidth="1"/>
    <col min="259" max="259" width="19.140625" customWidth="1"/>
    <col min="260" max="261" width="12.7109375" customWidth="1"/>
    <col min="262" max="262" width="14.85546875" customWidth="1"/>
    <col min="513" max="513" width="25" customWidth="1"/>
    <col min="514" max="514" width="4.140625" customWidth="1"/>
    <col min="515" max="515" width="19.140625" customWidth="1"/>
    <col min="516" max="517" width="12.7109375" customWidth="1"/>
    <col min="518" max="518" width="14.85546875" customWidth="1"/>
    <col min="769" max="769" width="25" customWidth="1"/>
    <col min="770" max="770" width="4.140625" customWidth="1"/>
    <col min="771" max="771" width="19.140625" customWidth="1"/>
    <col min="772" max="773" width="12.7109375" customWidth="1"/>
    <col min="774" max="774" width="14.85546875" customWidth="1"/>
    <col min="1025" max="1025" width="25" customWidth="1"/>
    <col min="1026" max="1026" width="4.140625" customWidth="1"/>
    <col min="1027" max="1027" width="19.140625" customWidth="1"/>
    <col min="1028" max="1029" width="12.7109375" customWidth="1"/>
    <col min="1030" max="1030" width="14.85546875" customWidth="1"/>
    <col min="1281" max="1281" width="25" customWidth="1"/>
    <col min="1282" max="1282" width="4.140625" customWidth="1"/>
    <col min="1283" max="1283" width="19.140625" customWidth="1"/>
    <col min="1284" max="1285" width="12.7109375" customWidth="1"/>
    <col min="1286" max="1286" width="14.85546875" customWidth="1"/>
    <col min="1537" max="1537" width="25" customWidth="1"/>
    <col min="1538" max="1538" width="4.140625" customWidth="1"/>
    <col min="1539" max="1539" width="19.140625" customWidth="1"/>
    <col min="1540" max="1541" width="12.7109375" customWidth="1"/>
    <col min="1542" max="1542" width="14.85546875" customWidth="1"/>
    <col min="1793" max="1793" width="25" customWidth="1"/>
    <col min="1794" max="1794" width="4.140625" customWidth="1"/>
    <col min="1795" max="1795" width="19.140625" customWidth="1"/>
    <col min="1796" max="1797" width="12.7109375" customWidth="1"/>
    <col min="1798" max="1798" width="14.85546875" customWidth="1"/>
    <col min="2049" max="2049" width="25" customWidth="1"/>
    <col min="2050" max="2050" width="4.140625" customWidth="1"/>
    <col min="2051" max="2051" width="19.140625" customWidth="1"/>
    <col min="2052" max="2053" width="12.7109375" customWidth="1"/>
    <col min="2054" max="2054" width="14.85546875" customWidth="1"/>
    <col min="2305" max="2305" width="25" customWidth="1"/>
    <col min="2306" max="2306" width="4.140625" customWidth="1"/>
    <col min="2307" max="2307" width="19.140625" customWidth="1"/>
    <col min="2308" max="2309" width="12.7109375" customWidth="1"/>
    <col min="2310" max="2310" width="14.85546875" customWidth="1"/>
    <col min="2561" max="2561" width="25" customWidth="1"/>
    <col min="2562" max="2562" width="4.140625" customWidth="1"/>
    <col min="2563" max="2563" width="19.140625" customWidth="1"/>
    <col min="2564" max="2565" width="12.7109375" customWidth="1"/>
    <col min="2566" max="2566" width="14.85546875" customWidth="1"/>
    <col min="2817" max="2817" width="25" customWidth="1"/>
    <col min="2818" max="2818" width="4.140625" customWidth="1"/>
    <col min="2819" max="2819" width="19.140625" customWidth="1"/>
    <col min="2820" max="2821" width="12.7109375" customWidth="1"/>
    <col min="2822" max="2822" width="14.85546875" customWidth="1"/>
    <col min="3073" max="3073" width="25" customWidth="1"/>
    <col min="3074" max="3074" width="4.140625" customWidth="1"/>
    <col min="3075" max="3075" width="19.140625" customWidth="1"/>
    <col min="3076" max="3077" width="12.7109375" customWidth="1"/>
    <col min="3078" max="3078" width="14.85546875" customWidth="1"/>
    <col min="3329" max="3329" width="25" customWidth="1"/>
    <col min="3330" max="3330" width="4.140625" customWidth="1"/>
    <col min="3331" max="3331" width="19.140625" customWidth="1"/>
    <col min="3332" max="3333" width="12.7109375" customWidth="1"/>
    <col min="3334" max="3334" width="14.85546875" customWidth="1"/>
    <col min="3585" max="3585" width="25" customWidth="1"/>
    <col min="3586" max="3586" width="4.140625" customWidth="1"/>
    <col min="3587" max="3587" width="19.140625" customWidth="1"/>
    <col min="3588" max="3589" width="12.7109375" customWidth="1"/>
    <col min="3590" max="3590" width="14.85546875" customWidth="1"/>
    <col min="3841" max="3841" width="25" customWidth="1"/>
    <col min="3842" max="3842" width="4.140625" customWidth="1"/>
    <col min="3843" max="3843" width="19.140625" customWidth="1"/>
    <col min="3844" max="3845" width="12.7109375" customWidth="1"/>
    <col min="3846" max="3846" width="14.85546875" customWidth="1"/>
    <col min="4097" max="4097" width="25" customWidth="1"/>
    <col min="4098" max="4098" width="4.140625" customWidth="1"/>
    <col min="4099" max="4099" width="19.140625" customWidth="1"/>
    <col min="4100" max="4101" width="12.7109375" customWidth="1"/>
    <col min="4102" max="4102" width="14.85546875" customWidth="1"/>
    <col min="4353" max="4353" width="25" customWidth="1"/>
    <col min="4354" max="4354" width="4.140625" customWidth="1"/>
    <col min="4355" max="4355" width="19.140625" customWidth="1"/>
    <col min="4356" max="4357" width="12.7109375" customWidth="1"/>
    <col min="4358" max="4358" width="14.85546875" customWidth="1"/>
    <col min="4609" max="4609" width="25" customWidth="1"/>
    <col min="4610" max="4610" width="4.140625" customWidth="1"/>
    <col min="4611" max="4611" width="19.140625" customWidth="1"/>
    <col min="4612" max="4613" width="12.7109375" customWidth="1"/>
    <col min="4614" max="4614" width="14.85546875" customWidth="1"/>
    <col min="4865" max="4865" width="25" customWidth="1"/>
    <col min="4866" max="4866" width="4.140625" customWidth="1"/>
    <col min="4867" max="4867" width="19.140625" customWidth="1"/>
    <col min="4868" max="4869" width="12.7109375" customWidth="1"/>
    <col min="4870" max="4870" width="14.85546875" customWidth="1"/>
    <col min="5121" max="5121" width="25" customWidth="1"/>
    <col min="5122" max="5122" width="4.140625" customWidth="1"/>
    <col min="5123" max="5123" width="19.140625" customWidth="1"/>
    <col min="5124" max="5125" width="12.7109375" customWidth="1"/>
    <col min="5126" max="5126" width="14.85546875" customWidth="1"/>
    <col min="5377" max="5377" width="25" customWidth="1"/>
    <col min="5378" max="5378" width="4.140625" customWidth="1"/>
    <col min="5379" max="5379" width="19.140625" customWidth="1"/>
    <col min="5380" max="5381" width="12.7109375" customWidth="1"/>
    <col min="5382" max="5382" width="14.85546875" customWidth="1"/>
    <col min="5633" max="5633" width="25" customWidth="1"/>
    <col min="5634" max="5634" width="4.140625" customWidth="1"/>
    <col min="5635" max="5635" width="19.140625" customWidth="1"/>
    <col min="5636" max="5637" width="12.7109375" customWidth="1"/>
    <col min="5638" max="5638" width="14.85546875" customWidth="1"/>
    <col min="5889" max="5889" width="25" customWidth="1"/>
    <col min="5890" max="5890" width="4.140625" customWidth="1"/>
    <col min="5891" max="5891" width="19.140625" customWidth="1"/>
    <col min="5892" max="5893" width="12.7109375" customWidth="1"/>
    <col min="5894" max="5894" width="14.85546875" customWidth="1"/>
    <col min="6145" max="6145" width="25" customWidth="1"/>
    <col min="6146" max="6146" width="4.140625" customWidth="1"/>
    <col min="6147" max="6147" width="19.140625" customWidth="1"/>
    <col min="6148" max="6149" width="12.7109375" customWidth="1"/>
    <col min="6150" max="6150" width="14.85546875" customWidth="1"/>
    <col min="6401" max="6401" width="25" customWidth="1"/>
    <col min="6402" max="6402" width="4.140625" customWidth="1"/>
    <col min="6403" max="6403" width="19.140625" customWidth="1"/>
    <col min="6404" max="6405" width="12.7109375" customWidth="1"/>
    <col min="6406" max="6406" width="14.85546875" customWidth="1"/>
    <col min="6657" max="6657" width="25" customWidth="1"/>
    <col min="6658" max="6658" width="4.140625" customWidth="1"/>
    <col min="6659" max="6659" width="19.140625" customWidth="1"/>
    <col min="6660" max="6661" width="12.7109375" customWidth="1"/>
    <col min="6662" max="6662" width="14.85546875" customWidth="1"/>
    <col min="6913" max="6913" width="25" customWidth="1"/>
    <col min="6914" max="6914" width="4.140625" customWidth="1"/>
    <col min="6915" max="6915" width="19.140625" customWidth="1"/>
    <col min="6916" max="6917" width="12.7109375" customWidth="1"/>
    <col min="6918" max="6918" width="14.85546875" customWidth="1"/>
    <col min="7169" max="7169" width="25" customWidth="1"/>
    <col min="7170" max="7170" width="4.140625" customWidth="1"/>
    <col min="7171" max="7171" width="19.140625" customWidth="1"/>
    <col min="7172" max="7173" width="12.7109375" customWidth="1"/>
    <col min="7174" max="7174" width="14.85546875" customWidth="1"/>
    <col min="7425" max="7425" width="25" customWidth="1"/>
    <col min="7426" max="7426" width="4.140625" customWidth="1"/>
    <col min="7427" max="7427" width="19.140625" customWidth="1"/>
    <col min="7428" max="7429" width="12.7109375" customWidth="1"/>
    <col min="7430" max="7430" width="14.85546875" customWidth="1"/>
    <col min="7681" max="7681" width="25" customWidth="1"/>
    <col min="7682" max="7682" width="4.140625" customWidth="1"/>
    <col min="7683" max="7683" width="19.140625" customWidth="1"/>
    <col min="7684" max="7685" width="12.7109375" customWidth="1"/>
    <col min="7686" max="7686" width="14.85546875" customWidth="1"/>
    <col min="7937" max="7937" width="25" customWidth="1"/>
    <col min="7938" max="7938" width="4.140625" customWidth="1"/>
    <col min="7939" max="7939" width="19.140625" customWidth="1"/>
    <col min="7940" max="7941" width="12.7109375" customWidth="1"/>
    <col min="7942" max="7942" width="14.85546875" customWidth="1"/>
    <col min="8193" max="8193" width="25" customWidth="1"/>
    <col min="8194" max="8194" width="4.140625" customWidth="1"/>
    <col min="8195" max="8195" width="19.140625" customWidth="1"/>
    <col min="8196" max="8197" width="12.7109375" customWidth="1"/>
    <col min="8198" max="8198" width="14.85546875" customWidth="1"/>
    <col min="8449" max="8449" width="25" customWidth="1"/>
    <col min="8450" max="8450" width="4.140625" customWidth="1"/>
    <col min="8451" max="8451" width="19.140625" customWidth="1"/>
    <col min="8452" max="8453" width="12.7109375" customWidth="1"/>
    <col min="8454" max="8454" width="14.85546875" customWidth="1"/>
    <col min="8705" max="8705" width="25" customWidth="1"/>
    <col min="8706" max="8706" width="4.140625" customWidth="1"/>
    <col min="8707" max="8707" width="19.140625" customWidth="1"/>
    <col min="8708" max="8709" width="12.7109375" customWidth="1"/>
    <col min="8710" max="8710" width="14.85546875" customWidth="1"/>
    <col min="8961" max="8961" width="25" customWidth="1"/>
    <col min="8962" max="8962" width="4.140625" customWidth="1"/>
    <col min="8963" max="8963" width="19.140625" customWidth="1"/>
    <col min="8964" max="8965" width="12.7109375" customWidth="1"/>
    <col min="8966" max="8966" width="14.85546875" customWidth="1"/>
    <col min="9217" max="9217" width="25" customWidth="1"/>
    <col min="9218" max="9218" width="4.140625" customWidth="1"/>
    <col min="9219" max="9219" width="19.140625" customWidth="1"/>
    <col min="9220" max="9221" width="12.7109375" customWidth="1"/>
    <col min="9222" max="9222" width="14.85546875" customWidth="1"/>
    <col min="9473" max="9473" width="25" customWidth="1"/>
    <col min="9474" max="9474" width="4.140625" customWidth="1"/>
    <col min="9475" max="9475" width="19.140625" customWidth="1"/>
    <col min="9476" max="9477" width="12.7109375" customWidth="1"/>
    <col min="9478" max="9478" width="14.85546875" customWidth="1"/>
    <col min="9729" max="9729" width="25" customWidth="1"/>
    <col min="9730" max="9730" width="4.140625" customWidth="1"/>
    <col min="9731" max="9731" width="19.140625" customWidth="1"/>
    <col min="9732" max="9733" width="12.7109375" customWidth="1"/>
    <col min="9734" max="9734" width="14.85546875" customWidth="1"/>
    <col min="9985" max="9985" width="25" customWidth="1"/>
    <col min="9986" max="9986" width="4.140625" customWidth="1"/>
    <col min="9987" max="9987" width="19.140625" customWidth="1"/>
    <col min="9988" max="9989" width="12.7109375" customWidth="1"/>
    <col min="9990" max="9990" width="14.85546875" customWidth="1"/>
    <col min="10241" max="10241" width="25" customWidth="1"/>
    <col min="10242" max="10242" width="4.140625" customWidth="1"/>
    <col min="10243" max="10243" width="19.140625" customWidth="1"/>
    <col min="10244" max="10245" width="12.7109375" customWidth="1"/>
    <col min="10246" max="10246" width="14.85546875" customWidth="1"/>
    <col min="10497" max="10497" width="25" customWidth="1"/>
    <col min="10498" max="10498" width="4.140625" customWidth="1"/>
    <col min="10499" max="10499" width="19.140625" customWidth="1"/>
    <col min="10500" max="10501" width="12.7109375" customWidth="1"/>
    <col min="10502" max="10502" width="14.85546875" customWidth="1"/>
    <col min="10753" max="10753" width="25" customWidth="1"/>
    <col min="10754" max="10754" width="4.140625" customWidth="1"/>
    <col min="10755" max="10755" width="19.140625" customWidth="1"/>
    <col min="10756" max="10757" width="12.7109375" customWidth="1"/>
    <col min="10758" max="10758" width="14.85546875" customWidth="1"/>
    <col min="11009" max="11009" width="25" customWidth="1"/>
    <col min="11010" max="11010" width="4.140625" customWidth="1"/>
    <col min="11011" max="11011" width="19.140625" customWidth="1"/>
    <col min="11012" max="11013" width="12.7109375" customWidth="1"/>
    <col min="11014" max="11014" width="14.85546875" customWidth="1"/>
    <col min="11265" max="11265" width="25" customWidth="1"/>
    <col min="11266" max="11266" width="4.140625" customWidth="1"/>
    <col min="11267" max="11267" width="19.140625" customWidth="1"/>
    <col min="11268" max="11269" width="12.7109375" customWidth="1"/>
    <col min="11270" max="11270" width="14.85546875" customWidth="1"/>
    <col min="11521" max="11521" width="25" customWidth="1"/>
    <col min="11522" max="11522" width="4.140625" customWidth="1"/>
    <col min="11523" max="11523" width="19.140625" customWidth="1"/>
    <col min="11524" max="11525" width="12.7109375" customWidth="1"/>
    <col min="11526" max="11526" width="14.85546875" customWidth="1"/>
    <col min="11777" max="11777" width="25" customWidth="1"/>
    <col min="11778" max="11778" width="4.140625" customWidth="1"/>
    <col min="11779" max="11779" width="19.140625" customWidth="1"/>
    <col min="11780" max="11781" width="12.7109375" customWidth="1"/>
    <col min="11782" max="11782" width="14.85546875" customWidth="1"/>
    <col min="12033" max="12033" width="25" customWidth="1"/>
    <col min="12034" max="12034" width="4.140625" customWidth="1"/>
    <col min="12035" max="12035" width="19.140625" customWidth="1"/>
    <col min="12036" max="12037" width="12.7109375" customWidth="1"/>
    <col min="12038" max="12038" width="14.85546875" customWidth="1"/>
    <col min="12289" max="12289" width="25" customWidth="1"/>
    <col min="12290" max="12290" width="4.140625" customWidth="1"/>
    <col min="12291" max="12291" width="19.140625" customWidth="1"/>
    <col min="12292" max="12293" width="12.7109375" customWidth="1"/>
    <col min="12294" max="12294" width="14.85546875" customWidth="1"/>
    <col min="12545" max="12545" width="25" customWidth="1"/>
    <col min="12546" max="12546" width="4.140625" customWidth="1"/>
    <col min="12547" max="12547" width="19.140625" customWidth="1"/>
    <col min="12548" max="12549" width="12.7109375" customWidth="1"/>
    <col min="12550" max="12550" width="14.85546875" customWidth="1"/>
    <col min="12801" max="12801" width="25" customWidth="1"/>
    <col min="12802" max="12802" width="4.140625" customWidth="1"/>
    <col min="12803" max="12803" width="19.140625" customWidth="1"/>
    <col min="12804" max="12805" width="12.7109375" customWidth="1"/>
    <col min="12806" max="12806" width="14.85546875" customWidth="1"/>
    <col min="13057" max="13057" width="25" customWidth="1"/>
    <col min="13058" max="13058" width="4.140625" customWidth="1"/>
    <col min="13059" max="13059" width="19.140625" customWidth="1"/>
    <col min="13060" max="13061" width="12.7109375" customWidth="1"/>
    <col min="13062" max="13062" width="14.85546875" customWidth="1"/>
    <col min="13313" max="13313" width="25" customWidth="1"/>
    <col min="13314" max="13314" width="4.140625" customWidth="1"/>
    <col min="13315" max="13315" width="19.140625" customWidth="1"/>
    <col min="13316" max="13317" width="12.7109375" customWidth="1"/>
    <col min="13318" max="13318" width="14.85546875" customWidth="1"/>
    <col min="13569" max="13569" width="25" customWidth="1"/>
    <col min="13570" max="13570" width="4.140625" customWidth="1"/>
    <col min="13571" max="13571" width="19.140625" customWidth="1"/>
    <col min="13572" max="13573" width="12.7109375" customWidth="1"/>
    <col min="13574" max="13574" width="14.85546875" customWidth="1"/>
    <col min="13825" max="13825" width="25" customWidth="1"/>
    <col min="13826" max="13826" width="4.140625" customWidth="1"/>
    <col min="13827" max="13827" width="19.140625" customWidth="1"/>
    <col min="13828" max="13829" width="12.7109375" customWidth="1"/>
    <col min="13830" max="13830" width="14.85546875" customWidth="1"/>
    <col min="14081" max="14081" width="25" customWidth="1"/>
    <col min="14082" max="14082" width="4.140625" customWidth="1"/>
    <col min="14083" max="14083" width="19.140625" customWidth="1"/>
    <col min="14084" max="14085" width="12.7109375" customWidth="1"/>
    <col min="14086" max="14086" width="14.85546875" customWidth="1"/>
    <col min="14337" max="14337" width="25" customWidth="1"/>
    <col min="14338" max="14338" width="4.140625" customWidth="1"/>
    <col min="14339" max="14339" width="19.140625" customWidth="1"/>
    <col min="14340" max="14341" width="12.7109375" customWidth="1"/>
    <col min="14342" max="14342" width="14.85546875" customWidth="1"/>
    <col min="14593" max="14593" width="25" customWidth="1"/>
    <col min="14594" max="14594" width="4.140625" customWidth="1"/>
    <col min="14595" max="14595" width="19.140625" customWidth="1"/>
    <col min="14596" max="14597" width="12.7109375" customWidth="1"/>
    <col min="14598" max="14598" width="14.85546875" customWidth="1"/>
    <col min="14849" max="14849" width="25" customWidth="1"/>
    <col min="14850" max="14850" width="4.140625" customWidth="1"/>
    <col min="14851" max="14851" width="19.140625" customWidth="1"/>
    <col min="14852" max="14853" width="12.7109375" customWidth="1"/>
    <col min="14854" max="14854" width="14.85546875" customWidth="1"/>
    <col min="15105" max="15105" width="25" customWidth="1"/>
    <col min="15106" max="15106" width="4.140625" customWidth="1"/>
    <col min="15107" max="15107" width="19.140625" customWidth="1"/>
    <col min="15108" max="15109" width="12.7109375" customWidth="1"/>
    <col min="15110" max="15110" width="14.85546875" customWidth="1"/>
    <col min="15361" max="15361" width="25" customWidth="1"/>
    <col min="15362" max="15362" width="4.140625" customWidth="1"/>
    <col min="15363" max="15363" width="19.140625" customWidth="1"/>
    <col min="15364" max="15365" width="12.7109375" customWidth="1"/>
    <col min="15366" max="15366" width="14.85546875" customWidth="1"/>
    <col min="15617" max="15617" width="25" customWidth="1"/>
    <col min="15618" max="15618" width="4.140625" customWidth="1"/>
    <col min="15619" max="15619" width="19.140625" customWidth="1"/>
    <col min="15620" max="15621" width="12.7109375" customWidth="1"/>
    <col min="15622" max="15622" width="14.85546875" customWidth="1"/>
    <col min="15873" max="15873" width="25" customWidth="1"/>
    <col min="15874" max="15874" width="4.140625" customWidth="1"/>
    <col min="15875" max="15875" width="19.140625" customWidth="1"/>
    <col min="15876" max="15877" width="12.7109375" customWidth="1"/>
    <col min="15878" max="15878" width="14.85546875" customWidth="1"/>
    <col min="16129" max="16129" width="25" customWidth="1"/>
    <col min="16130" max="16130" width="4.140625" customWidth="1"/>
    <col min="16131" max="16131" width="19.140625" customWidth="1"/>
    <col min="16132" max="16133" width="12.7109375" customWidth="1"/>
    <col min="16134" max="16134" width="14.85546875" customWidth="1"/>
  </cols>
  <sheetData>
    <row r="1" spans="1:8" x14ac:dyDescent="0.25">
      <c r="A1" s="128" t="s">
        <v>0</v>
      </c>
      <c r="B1" s="134"/>
      <c r="C1" s="134"/>
      <c r="D1" s="134"/>
      <c r="E1" s="134"/>
      <c r="F1" s="134"/>
      <c r="G1" s="1"/>
    </row>
    <row r="2" spans="1:8" x14ac:dyDescent="0.25">
      <c r="A2" s="61"/>
      <c r="B2" s="1"/>
      <c r="C2" s="1"/>
      <c r="D2" s="1"/>
      <c r="E2" s="1"/>
      <c r="F2" s="1"/>
      <c r="G2" s="1"/>
    </row>
    <row r="3" spans="1:8" ht="15.75" x14ac:dyDescent="0.25">
      <c r="A3" s="130" t="s">
        <v>83</v>
      </c>
      <c r="B3" s="130"/>
      <c r="C3" s="130"/>
      <c r="D3" s="130"/>
      <c r="E3" s="130"/>
      <c r="F3" s="130"/>
      <c r="G3" s="62"/>
      <c r="H3" s="62"/>
    </row>
    <row r="4" spans="1:8" ht="15.75" x14ac:dyDescent="0.25">
      <c r="A4" s="62"/>
      <c r="B4" s="62"/>
      <c r="C4" s="62"/>
      <c r="D4" s="62"/>
      <c r="E4" s="62"/>
      <c r="F4" s="62"/>
      <c r="G4" s="62"/>
      <c r="H4" s="62"/>
    </row>
    <row r="5" spans="1:8" ht="12.75" customHeight="1" x14ac:dyDescent="0.25">
      <c r="A5" t="s">
        <v>2</v>
      </c>
      <c r="B5" s="131"/>
      <c r="C5" s="131"/>
      <c r="D5" s="131"/>
      <c r="E5" s="131"/>
      <c r="F5" s="63"/>
      <c r="G5" s="62"/>
      <c r="H5" s="62"/>
    </row>
    <row r="6" spans="1:8" ht="12.75" customHeight="1" x14ac:dyDescent="0.25">
      <c r="A6" t="s">
        <v>3</v>
      </c>
      <c r="B6" s="135"/>
      <c r="C6" s="135"/>
      <c r="D6" s="135"/>
      <c r="E6" s="135"/>
      <c r="F6" s="63"/>
      <c r="G6" s="62"/>
      <c r="H6" s="62"/>
    </row>
    <row r="7" spans="1:8" ht="12.75" customHeight="1" x14ac:dyDescent="0.25">
      <c r="A7" t="s">
        <v>4</v>
      </c>
      <c r="B7" s="135"/>
      <c r="C7" s="135"/>
      <c r="D7" s="135"/>
      <c r="E7" s="135"/>
      <c r="F7" s="63"/>
      <c r="G7" s="62"/>
      <c r="H7" s="62"/>
    </row>
    <row r="8" spans="1:8" ht="12.75" customHeight="1" x14ac:dyDescent="0.25">
      <c r="B8"/>
      <c r="F8" s="62"/>
      <c r="G8" s="62"/>
      <c r="H8" s="62"/>
    </row>
    <row r="9" spans="1:8" ht="15.75" x14ac:dyDescent="0.25">
      <c r="A9" s="45" t="s">
        <v>84</v>
      </c>
      <c r="B9" s="45"/>
      <c r="C9" s="45"/>
      <c r="D9" s="48"/>
      <c r="E9" s="48"/>
      <c r="F9" s="62"/>
      <c r="G9" s="62"/>
      <c r="H9" s="62"/>
    </row>
    <row r="10" spans="1:8" ht="12.75" customHeight="1" x14ac:dyDescent="0.25"/>
    <row r="11" spans="1:8" x14ac:dyDescent="0.25">
      <c r="A11" s="10" t="s">
        <v>85</v>
      </c>
    </row>
    <row r="13" spans="1:8" x14ac:dyDescent="0.25">
      <c r="A13" t="s">
        <v>86</v>
      </c>
      <c r="C13" s="64" t="s">
        <v>87</v>
      </c>
      <c r="D13" s="64" t="s">
        <v>88</v>
      </c>
      <c r="E13" s="64" t="s">
        <v>89</v>
      </c>
      <c r="F13" s="64" t="s">
        <v>90</v>
      </c>
    </row>
    <row r="14" spans="1:8" x14ac:dyDescent="0.25">
      <c r="B14" s="6" t="s">
        <v>91</v>
      </c>
      <c r="C14" s="65" t="s">
        <v>22</v>
      </c>
      <c r="D14" s="65">
        <v>0</v>
      </c>
      <c r="E14" s="66">
        <v>0</v>
      </c>
      <c r="F14" s="67">
        <f t="shared" ref="F14:F20" si="0">+E14*D14</f>
        <v>0</v>
      </c>
    </row>
    <row r="15" spans="1:8" x14ac:dyDescent="0.25">
      <c r="B15" s="6" t="s">
        <v>92</v>
      </c>
      <c r="C15" s="65"/>
      <c r="D15" s="65">
        <v>0</v>
      </c>
      <c r="E15" s="66">
        <v>0</v>
      </c>
      <c r="F15" s="67">
        <f t="shared" si="0"/>
        <v>0</v>
      </c>
    </row>
    <row r="16" spans="1:8" x14ac:dyDescent="0.25">
      <c r="B16" s="6" t="s">
        <v>93</v>
      </c>
      <c r="C16" s="65"/>
      <c r="D16" s="65">
        <v>0</v>
      </c>
      <c r="E16" s="66">
        <v>0</v>
      </c>
      <c r="F16" s="67">
        <f t="shared" si="0"/>
        <v>0</v>
      </c>
    </row>
    <row r="17" spans="1:6" x14ac:dyDescent="0.25">
      <c r="B17" s="6" t="s">
        <v>94</v>
      </c>
      <c r="C17" s="65"/>
      <c r="D17" s="65">
        <v>0</v>
      </c>
      <c r="E17" s="66">
        <v>0</v>
      </c>
      <c r="F17" s="67">
        <f t="shared" si="0"/>
        <v>0</v>
      </c>
    </row>
    <row r="18" spans="1:6" x14ac:dyDescent="0.25">
      <c r="B18" s="6" t="s">
        <v>95</v>
      </c>
      <c r="C18" s="65"/>
      <c r="D18" s="65">
        <v>0</v>
      </c>
      <c r="E18" s="66">
        <v>0</v>
      </c>
      <c r="F18" s="67">
        <f t="shared" si="0"/>
        <v>0</v>
      </c>
    </row>
    <row r="19" spans="1:6" x14ac:dyDescent="0.25">
      <c r="B19" s="6" t="s">
        <v>96</v>
      </c>
      <c r="C19" s="65"/>
      <c r="D19" s="65">
        <v>0</v>
      </c>
      <c r="E19" s="66">
        <v>0</v>
      </c>
      <c r="F19" s="67">
        <f t="shared" si="0"/>
        <v>0</v>
      </c>
    </row>
    <row r="20" spans="1:6" x14ac:dyDescent="0.25">
      <c r="B20" s="6" t="s">
        <v>97</v>
      </c>
      <c r="C20" s="65"/>
      <c r="D20" s="65">
        <v>0</v>
      </c>
      <c r="E20" s="66">
        <v>0</v>
      </c>
      <c r="F20" s="67">
        <f t="shared" si="0"/>
        <v>0</v>
      </c>
    </row>
    <row r="22" spans="1:6" x14ac:dyDescent="0.25">
      <c r="A22" t="s">
        <v>98</v>
      </c>
      <c r="D22" s="68">
        <f>SUM(D14:D20)</f>
        <v>0</v>
      </c>
      <c r="E22" s="69" t="e">
        <f>+F22/D22</f>
        <v>#DIV/0!</v>
      </c>
      <c r="F22" s="70">
        <f>SUM(F14:F20)</f>
        <v>0</v>
      </c>
    </row>
    <row r="24" spans="1:6" x14ac:dyDescent="0.25">
      <c r="A24" t="s">
        <v>99</v>
      </c>
      <c r="F24" s="66">
        <v>0</v>
      </c>
    </row>
    <row r="26" spans="1:6" x14ac:dyDescent="0.25">
      <c r="A26" t="s">
        <v>100</v>
      </c>
      <c r="C26" s="64" t="s">
        <v>101</v>
      </c>
      <c r="D26" s="64" t="s">
        <v>88</v>
      </c>
      <c r="E26" s="64" t="s">
        <v>102</v>
      </c>
      <c r="F26" s="64" t="s">
        <v>90</v>
      </c>
    </row>
    <row r="27" spans="1:6" x14ac:dyDescent="0.25">
      <c r="B27" s="6" t="s">
        <v>91</v>
      </c>
      <c r="C27" s="65"/>
      <c r="D27" s="65">
        <v>0</v>
      </c>
      <c r="E27" s="66">
        <v>0</v>
      </c>
      <c r="F27" s="70">
        <f>+D27*E27</f>
        <v>0</v>
      </c>
    </row>
    <row r="28" spans="1:6" x14ac:dyDescent="0.25">
      <c r="B28" s="6" t="s">
        <v>92</v>
      </c>
      <c r="C28" s="65"/>
      <c r="D28" s="71">
        <v>0</v>
      </c>
      <c r="E28" s="72">
        <v>0</v>
      </c>
      <c r="F28" s="73">
        <f>+D28*E28</f>
        <v>0</v>
      </c>
    </row>
    <row r="29" spans="1:6" x14ac:dyDescent="0.25">
      <c r="A29" t="s">
        <v>103</v>
      </c>
      <c r="D29" s="68">
        <f>+D27+D28</f>
        <v>0</v>
      </c>
      <c r="E29" s="69" t="e">
        <f>+F29/D29</f>
        <v>#DIV/0!</v>
      </c>
      <c r="F29" s="70">
        <f>+F27+F28</f>
        <v>0</v>
      </c>
    </row>
    <row r="31" spans="1:6" x14ac:dyDescent="0.25">
      <c r="A31" t="s">
        <v>104</v>
      </c>
      <c r="C31" s="74"/>
      <c r="D31" s="64" t="s">
        <v>105</v>
      </c>
      <c r="E31" s="64" t="s">
        <v>106</v>
      </c>
      <c r="F31" s="64" t="s">
        <v>107</v>
      </c>
    </row>
    <row r="32" spans="1:6" x14ac:dyDescent="0.25">
      <c r="D32" s="75">
        <v>0</v>
      </c>
      <c r="E32" s="76">
        <f>0</f>
        <v>0</v>
      </c>
      <c r="F32" s="69">
        <f>+D32*E32</f>
        <v>0</v>
      </c>
    </row>
    <row r="33" spans="1:6" x14ac:dyDescent="0.25">
      <c r="D33" s="77"/>
      <c r="E33" s="78"/>
      <c r="F33" s="77"/>
    </row>
    <row r="34" spans="1:6" x14ac:dyDescent="0.25">
      <c r="A34" s="10" t="s">
        <v>108</v>
      </c>
      <c r="D34" s="11"/>
      <c r="E34" s="13"/>
      <c r="F34" s="69">
        <f>+F22+F24+F29+F32</f>
        <v>0</v>
      </c>
    </row>
    <row r="35" spans="1:6" x14ac:dyDescent="0.25">
      <c r="D35" s="11"/>
      <c r="E35" s="13"/>
      <c r="F35" s="11"/>
    </row>
    <row r="36" spans="1:6" x14ac:dyDescent="0.25">
      <c r="A36" s="10" t="s">
        <v>109</v>
      </c>
      <c r="D36" s="11"/>
      <c r="E36" s="13"/>
      <c r="F36" s="11"/>
    </row>
    <row r="37" spans="1:6" x14ac:dyDescent="0.25">
      <c r="A37" t="s">
        <v>110</v>
      </c>
      <c r="C37" s="79">
        <v>0</v>
      </c>
      <c r="F37" s="80">
        <f>+$F$34*C37</f>
        <v>0</v>
      </c>
    </row>
    <row r="38" spans="1:6" x14ac:dyDescent="0.25">
      <c r="A38" s="18" t="s">
        <v>111</v>
      </c>
      <c r="C38" s="79">
        <v>0</v>
      </c>
      <c r="F38" s="80">
        <f>+$F$34*C38</f>
        <v>0</v>
      </c>
    </row>
    <row r="39" spans="1:6" x14ac:dyDescent="0.25">
      <c r="A39" t="s">
        <v>112</v>
      </c>
      <c r="C39" s="81">
        <v>0</v>
      </c>
      <c r="F39" s="82">
        <f>+$F$34*C39</f>
        <v>0</v>
      </c>
    </row>
    <row r="40" spans="1:6" x14ac:dyDescent="0.25">
      <c r="A40" s="10" t="s">
        <v>113</v>
      </c>
      <c r="C40" s="83">
        <f>SUM(C37:C39)</f>
        <v>0</v>
      </c>
      <c r="F40" s="80">
        <f>SUM(F37:F39)</f>
        <v>0</v>
      </c>
    </row>
    <row r="42" spans="1:6" x14ac:dyDescent="0.25">
      <c r="A42" s="10" t="s">
        <v>114</v>
      </c>
      <c r="F42" s="80">
        <f>+F34-F40</f>
        <v>0</v>
      </c>
    </row>
    <row r="43" spans="1:6" x14ac:dyDescent="0.25">
      <c r="E43" s="23"/>
    </row>
    <row r="44" spans="1:6" x14ac:dyDescent="0.25">
      <c r="A44" s="18" t="s">
        <v>115</v>
      </c>
      <c r="F44" s="84">
        <f>+'[1]Sources and Uses'!C51</f>
        <v>0</v>
      </c>
    </row>
    <row r="46" spans="1:6" x14ac:dyDescent="0.25">
      <c r="A46" s="10" t="s">
        <v>116</v>
      </c>
      <c r="F46" s="80">
        <f>+F42-F44</f>
        <v>0</v>
      </c>
    </row>
    <row r="48" spans="1:6" x14ac:dyDescent="0.25">
      <c r="A48" s="10" t="s">
        <v>117</v>
      </c>
    </row>
    <row r="49" spans="1:3" x14ac:dyDescent="0.25">
      <c r="A49" t="s">
        <v>118</v>
      </c>
      <c r="C49" s="83" t="e">
        <f>+F46/F34</f>
        <v>#DIV/0!</v>
      </c>
    </row>
    <row r="50" spans="1:3" x14ac:dyDescent="0.25">
      <c r="A50" t="s">
        <v>119</v>
      </c>
      <c r="C50" s="83" t="e">
        <f>+F46/F44</f>
        <v>#DIV/0!</v>
      </c>
    </row>
    <row r="54" spans="1:3" s="85" customFormat="1" ht="11.25" x14ac:dyDescent="0.2">
      <c r="A54" s="85" t="s">
        <v>120</v>
      </c>
      <c r="B54" s="86"/>
    </row>
  </sheetData>
  <mergeCells count="5">
    <mergeCell ref="A1:F1"/>
    <mergeCell ref="A3:F3"/>
    <mergeCell ref="B5:E5"/>
    <mergeCell ref="B6:E6"/>
    <mergeCell ref="B7:E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BF4D5-60AD-4B8C-B0DC-9C54354DBC80}">
  <sheetPr>
    <pageSetUpPr fitToPage="1"/>
  </sheetPr>
  <dimension ref="A1:S52"/>
  <sheetViews>
    <sheetView tabSelected="1" workbookViewId="0">
      <selection activeCell="R27" sqref="R27"/>
    </sheetView>
  </sheetViews>
  <sheetFormatPr defaultRowHeight="15" x14ac:dyDescent="0.25"/>
  <cols>
    <col min="1" max="1" width="29.42578125" customWidth="1"/>
    <col min="2" max="3" width="11.7109375" customWidth="1"/>
    <col min="4" max="4" width="4.28515625" customWidth="1"/>
    <col min="5" max="15" width="11.7109375" customWidth="1"/>
    <col min="16" max="16" width="4.85546875" customWidth="1"/>
    <col min="17" max="17" width="26.28515625" customWidth="1"/>
    <col min="18" max="18" width="15.5703125" customWidth="1"/>
    <col min="19" max="19" width="3" customWidth="1"/>
    <col min="20" max="33" width="11.7109375" customWidth="1"/>
    <col min="257" max="257" width="29.42578125" customWidth="1"/>
    <col min="258" max="259" width="11.7109375" customWidth="1"/>
    <col min="260" max="260" width="4.28515625" customWidth="1"/>
    <col min="261" max="271" width="11.7109375" customWidth="1"/>
    <col min="272" max="272" width="4.85546875" customWidth="1"/>
    <col min="273" max="273" width="26.28515625" customWidth="1"/>
    <col min="274" max="274" width="15.5703125" customWidth="1"/>
    <col min="275" max="275" width="3" customWidth="1"/>
    <col min="276" max="289" width="11.7109375" customWidth="1"/>
    <col min="513" max="513" width="29.42578125" customWidth="1"/>
    <col min="514" max="515" width="11.7109375" customWidth="1"/>
    <col min="516" max="516" width="4.28515625" customWidth="1"/>
    <col min="517" max="527" width="11.7109375" customWidth="1"/>
    <col min="528" max="528" width="4.85546875" customWidth="1"/>
    <col min="529" max="529" width="26.28515625" customWidth="1"/>
    <col min="530" max="530" width="15.5703125" customWidth="1"/>
    <col min="531" max="531" width="3" customWidth="1"/>
    <col min="532" max="545" width="11.7109375" customWidth="1"/>
    <col min="769" max="769" width="29.42578125" customWidth="1"/>
    <col min="770" max="771" width="11.7109375" customWidth="1"/>
    <col min="772" max="772" width="4.28515625" customWidth="1"/>
    <col min="773" max="783" width="11.7109375" customWidth="1"/>
    <col min="784" max="784" width="4.85546875" customWidth="1"/>
    <col min="785" max="785" width="26.28515625" customWidth="1"/>
    <col min="786" max="786" width="15.5703125" customWidth="1"/>
    <col min="787" max="787" width="3" customWidth="1"/>
    <col min="788" max="801" width="11.7109375" customWidth="1"/>
    <col min="1025" max="1025" width="29.42578125" customWidth="1"/>
    <col min="1026" max="1027" width="11.7109375" customWidth="1"/>
    <col min="1028" max="1028" width="4.28515625" customWidth="1"/>
    <col min="1029" max="1039" width="11.7109375" customWidth="1"/>
    <col min="1040" max="1040" width="4.85546875" customWidth="1"/>
    <col min="1041" max="1041" width="26.28515625" customWidth="1"/>
    <col min="1042" max="1042" width="15.5703125" customWidth="1"/>
    <col min="1043" max="1043" width="3" customWidth="1"/>
    <col min="1044" max="1057" width="11.7109375" customWidth="1"/>
    <col min="1281" max="1281" width="29.42578125" customWidth="1"/>
    <col min="1282" max="1283" width="11.7109375" customWidth="1"/>
    <col min="1284" max="1284" width="4.28515625" customWidth="1"/>
    <col min="1285" max="1295" width="11.7109375" customWidth="1"/>
    <col min="1296" max="1296" width="4.85546875" customWidth="1"/>
    <col min="1297" max="1297" width="26.28515625" customWidth="1"/>
    <col min="1298" max="1298" width="15.5703125" customWidth="1"/>
    <col min="1299" max="1299" width="3" customWidth="1"/>
    <col min="1300" max="1313" width="11.7109375" customWidth="1"/>
    <col min="1537" max="1537" width="29.42578125" customWidth="1"/>
    <col min="1538" max="1539" width="11.7109375" customWidth="1"/>
    <col min="1540" max="1540" width="4.28515625" customWidth="1"/>
    <col min="1541" max="1551" width="11.7109375" customWidth="1"/>
    <col min="1552" max="1552" width="4.85546875" customWidth="1"/>
    <col min="1553" max="1553" width="26.28515625" customWidth="1"/>
    <col min="1554" max="1554" width="15.5703125" customWidth="1"/>
    <col min="1555" max="1555" width="3" customWidth="1"/>
    <col min="1556" max="1569" width="11.7109375" customWidth="1"/>
    <col min="1793" max="1793" width="29.42578125" customWidth="1"/>
    <col min="1794" max="1795" width="11.7109375" customWidth="1"/>
    <col min="1796" max="1796" width="4.28515625" customWidth="1"/>
    <col min="1797" max="1807" width="11.7109375" customWidth="1"/>
    <col min="1808" max="1808" width="4.85546875" customWidth="1"/>
    <col min="1809" max="1809" width="26.28515625" customWidth="1"/>
    <col min="1810" max="1810" width="15.5703125" customWidth="1"/>
    <col min="1811" max="1811" width="3" customWidth="1"/>
    <col min="1812" max="1825" width="11.7109375" customWidth="1"/>
    <col min="2049" max="2049" width="29.42578125" customWidth="1"/>
    <col min="2050" max="2051" width="11.7109375" customWidth="1"/>
    <col min="2052" max="2052" width="4.28515625" customWidth="1"/>
    <col min="2053" max="2063" width="11.7109375" customWidth="1"/>
    <col min="2064" max="2064" width="4.85546875" customWidth="1"/>
    <col min="2065" max="2065" width="26.28515625" customWidth="1"/>
    <col min="2066" max="2066" width="15.5703125" customWidth="1"/>
    <col min="2067" max="2067" width="3" customWidth="1"/>
    <col min="2068" max="2081" width="11.7109375" customWidth="1"/>
    <col min="2305" max="2305" width="29.42578125" customWidth="1"/>
    <col min="2306" max="2307" width="11.7109375" customWidth="1"/>
    <col min="2308" max="2308" width="4.28515625" customWidth="1"/>
    <col min="2309" max="2319" width="11.7109375" customWidth="1"/>
    <col min="2320" max="2320" width="4.85546875" customWidth="1"/>
    <col min="2321" max="2321" width="26.28515625" customWidth="1"/>
    <col min="2322" max="2322" width="15.5703125" customWidth="1"/>
    <col min="2323" max="2323" width="3" customWidth="1"/>
    <col min="2324" max="2337" width="11.7109375" customWidth="1"/>
    <col min="2561" max="2561" width="29.42578125" customWidth="1"/>
    <col min="2562" max="2563" width="11.7109375" customWidth="1"/>
    <col min="2564" max="2564" width="4.28515625" customWidth="1"/>
    <col min="2565" max="2575" width="11.7109375" customWidth="1"/>
    <col min="2576" max="2576" width="4.85546875" customWidth="1"/>
    <col min="2577" max="2577" width="26.28515625" customWidth="1"/>
    <col min="2578" max="2578" width="15.5703125" customWidth="1"/>
    <col min="2579" max="2579" width="3" customWidth="1"/>
    <col min="2580" max="2593" width="11.7109375" customWidth="1"/>
    <col min="2817" max="2817" width="29.42578125" customWidth="1"/>
    <col min="2818" max="2819" width="11.7109375" customWidth="1"/>
    <col min="2820" max="2820" width="4.28515625" customWidth="1"/>
    <col min="2821" max="2831" width="11.7109375" customWidth="1"/>
    <col min="2832" max="2832" width="4.85546875" customWidth="1"/>
    <col min="2833" max="2833" width="26.28515625" customWidth="1"/>
    <col min="2834" max="2834" width="15.5703125" customWidth="1"/>
    <col min="2835" max="2835" width="3" customWidth="1"/>
    <col min="2836" max="2849" width="11.7109375" customWidth="1"/>
    <col min="3073" max="3073" width="29.42578125" customWidth="1"/>
    <col min="3074" max="3075" width="11.7109375" customWidth="1"/>
    <col min="3076" max="3076" width="4.28515625" customWidth="1"/>
    <col min="3077" max="3087" width="11.7109375" customWidth="1"/>
    <col min="3088" max="3088" width="4.85546875" customWidth="1"/>
    <col min="3089" max="3089" width="26.28515625" customWidth="1"/>
    <col min="3090" max="3090" width="15.5703125" customWidth="1"/>
    <col min="3091" max="3091" width="3" customWidth="1"/>
    <col min="3092" max="3105" width="11.7109375" customWidth="1"/>
    <col min="3329" max="3329" width="29.42578125" customWidth="1"/>
    <col min="3330" max="3331" width="11.7109375" customWidth="1"/>
    <col min="3332" max="3332" width="4.28515625" customWidth="1"/>
    <col min="3333" max="3343" width="11.7109375" customWidth="1"/>
    <col min="3344" max="3344" width="4.85546875" customWidth="1"/>
    <col min="3345" max="3345" width="26.28515625" customWidth="1"/>
    <col min="3346" max="3346" width="15.5703125" customWidth="1"/>
    <col min="3347" max="3347" width="3" customWidth="1"/>
    <col min="3348" max="3361" width="11.7109375" customWidth="1"/>
    <col min="3585" max="3585" width="29.42578125" customWidth="1"/>
    <col min="3586" max="3587" width="11.7109375" customWidth="1"/>
    <col min="3588" max="3588" width="4.28515625" customWidth="1"/>
    <col min="3589" max="3599" width="11.7109375" customWidth="1"/>
    <col min="3600" max="3600" width="4.85546875" customWidth="1"/>
    <col min="3601" max="3601" width="26.28515625" customWidth="1"/>
    <col min="3602" max="3602" width="15.5703125" customWidth="1"/>
    <col min="3603" max="3603" width="3" customWidth="1"/>
    <col min="3604" max="3617" width="11.7109375" customWidth="1"/>
    <col min="3841" max="3841" width="29.42578125" customWidth="1"/>
    <col min="3842" max="3843" width="11.7109375" customWidth="1"/>
    <col min="3844" max="3844" width="4.28515625" customWidth="1"/>
    <col min="3845" max="3855" width="11.7109375" customWidth="1"/>
    <col min="3856" max="3856" width="4.85546875" customWidth="1"/>
    <col min="3857" max="3857" width="26.28515625" customWidth="1"/>
    <col min="3858" max="3858" width="15.5703125" customWidth="1"/>
    <col min="3859" max="3859" width="3" customWidth="1"/>
    <col min="3860" max="3873" width="11.7109375" customWidth="1"/>
    <col min="4097" max="4097" width="29.42578125" customWidth="1"/>
    <col min="4098" max="4099" width="11.7109375" customWidth="1"/>
    <col min="4100" max="4100" width="4.28515625" customWidth="1"/>
    <col min="4101" max="4111" width="11.7109375" customWidth="1"/>
    <col min="4112" max="4112" width="4.85546875" customWidth="1"/>
    <col min="4113" max="4113" width="26.28515625" customWidth="1"/>
    <col min="4114" max="4114" width="15.5703125" customWidth="1"/>
    <col min="4115" max="4115" width="3" customWidth="1"/>
    <col min="4116" max="4129" width="11.7109375" customWidth="1"/>
    <col min="4353" max="4353" width="29.42578125" customWidth="1"/>
    <col min="4354" max="4355" width="11.7109375" customWidth="1"/>
    <col min="4356" max="4356" width="4.28515625" customWidth="1"/>
    <col min="4357" max="4367" width="11.7109375" customWidth="1"/>
    <col min="4368" max="4368" width="4.85546875" customWidth="1"/>
    <col min="4369" max="4369" width="26.28515625" customWidth="1"/>
    <col min="4370" max="4370" width="15.5703125" customWidth="1"/>
    <col min="4371" max="4371" width="3" customWidth="1"/>
    <col min="4372" max="4385" width="11.7109375" customWidth="1"/>
    <col min="4609" max="4609" width="29.42578125" customWidth="1"/>
    <col min="4610" max="4611" width="11.7109375" customWidth="1"/>
    <col min="4612" max="4612" width="4.28515625" customWidth="1"/>
    <col min="4613" max="4623" width="11.7109375" customWidth="1"/>
    <col min="4624" max="4624" width="4.85546875" customWidth="1"/>
    <col min="4625" max="4625" width="26.28515625" customWidth="1"/>
    <col min="4626" max="4626" width="15.5703125" customWidth="1"/>
    <col min="4627" max="4627" width="3" customWidth="1"/>
    <col min="4628" max="4641" width="11.7109375" customWidth="1"/>
    <col min="4865" max="4865" width="29.42578125" customWidth="1"/>
    <col min="4866" max="4867" width="11.7109375" customWidth="1"/>
    <col min="4868" max="4868" width="4.28515625" customWidth="1"/>
    <col min="4869" max="4879" width="11.7109375" customWidth="1"/>
    <col min="4880" max="4880" width="4.85546875" customWidth="1"/>
    <col min="4881" max="4881" width="26.28515625" customWidth="1"/>
    <col min="4882" max="4882" width="15.5703125" customWidth="1"/>
    <col min="4883" max="4883" width="3" customWidth="1"/>
    <col min="4884" max="4897" width="11.7109375" customWidth="1"/>
    <col min="5121" max="5121" width="29.42578125" customWidth="1"/>
    <col min="5122" max="5123" width="11.7109375" customWidth="1"/>
    <col min="5124" max="5124" width="4.28515625" customWidth="1"/>
    <col min="5125" max="5135" width="11.7109375" customWidth="1"/>
    <col min="5136" max="5136" width="4.85546875" customWidth="1"/>
    <col min="5137" max="5137" width="26.28515625" customWidth="1"/>
    <col min="5138" max="5138" width="15.5703125" customWidth="1"/>
    <col min="5139" max="5139" width="3" customWidth="1"/>
    <col min="5140" max="5153" width="11.7109375" customWidth="1"/>
    <col min="5377" max="5377" width="29.42578125" customWidth="1"/>
    <col min="5378" max="5379" width="11.7109375" customWidth="1"/>
    <col min="5380" max="5380" width="4.28515625" customWidth="1"/>
    <col min="5381" max="5391" width="11.7109375" customWidth="1"/>
    <col min="5392" max="5392" width="4.85546875" customWidth="1"/>
    <col min="5393" max="5393" width="26.28515625" customWidth="1"/>
    <col min="5394" max="5394" width="15.5703125" customWidth="1"/>
    <col min="5395" max="5395" width="3" customWidth="1"/>
    <col min="5396" max="5409" width="11.7109375" customWidth="1"/>
    <col min="5633" max="5633" width="29.42578125" customWidth="1"/>
    <col min="5634" max="5635" width="11.7109375" customWidth="1"/>
    <col min="5636" max="5636" width="4.28515625" customWidth="1"/>
    <col min="5637" max="5647" width="11.7109375" customWidth="1"/>
    <col min="5648" max="5648" width="4.85546875" customWidth="1"/>
    <col min="5649" max="5649" width="26.28515625" customWidth="1"/>
    <col min="5650" max="5650" width="15.5703125" customWidth="1"/>
    <col min="5651" max="5651" width="3" customWidth="1"/>
    <col min="5652" max="5665" width="11.7109375" customWidth="1"/>
    <col min="5889" max="5889" width="29.42578125" customWidth="1"/>
    <col min="5890" max="5891" width="11.7109375" customWidth="1"/>
    <col min="5892" max="5892" width="4.28515625" customWidth="1"/>
    <col min="5893" max="5903" width="11.7109375" customWidth="1"/>
    <col min="5904" max="5904" width="4.85546875" customWidth="1"/>
    <col min="5905" max="5905" width="26.28515625" customWidth="1"/>
    <col min="5906" max="5906" width="15.5703125" customWidth="1"/>
    <col min="5907" max="5907" width="3" customWidth="1"/>
    <col min="5908" max="5921" width="11.7109375" customWidth="1"/>
    <col min="6145" max="6145" width="29.42578125" customWidth="1"/>
    <col min="6146" max="6147" width="11.7109375" customWidth="1"/>
    <col min="6148" max="6148" width="4.28515625" customWidth="1"/>
    <col min="6149" max="6159" width="11.7109375" customWidth="1"/>
    <col min="6160" max="6160" width="4.85546875" customWidth="1"/>
    <col min="6161" max="6161" width="26.28515625" customWidth="1"/>
    <col min="6162" max="6162" width="15.5703125" customWidth="1"/>
    <col min="6163" max="6163" width="3" customWidth="1"/>
    <col min="6164" max="6177" width="11.7109375" customWidth="1"/>
    <col min="6401" max="6401" width="29.42578125" customWidth="1"/>
    <col min="6402" max="6403" width="11.7109375" customWidth="1"/>
    <col min="6404" max="6404" width="4.28515625" customWidth="1"/>
    <col min="6405" max="6415" width="11.7109375" customWidth="1"/>
    <col min="6416" max="6416" width="4.85546875" customWidth="1"/>
    <col min="6417" max="6417" width="26.28515625" customWidth="1"/>
    <col min="6418" max="6418" width="15.5703125" customWidth="1"/>
    <col min="6419" max="6419" width="3" customWidth="1"/>
    <col min="6420" max="6433" width="11.7109375" customWidth="1"/>
    <col min="6657" max="6657" width="29.42578125" customWidth="1"/>
    <col min="6658" max="6659" width="11.7109375" customWidth="1"/>
    <col min="6660" max="6660" width="4.28515625" customWidth="1"/>
    <col min="6661" max="6671" width="11.7109375" customWidth="1"/>
    <col min="6672" max="6672" width="4.85546875" customWidth="1"/>
    <col min="6673" max="6673" width="26.28515625" customWidth="1"/>
    <col min="6674" max="6674" width="15.5703125" customWidth="1"/>
    <col min="6675" max="6675" width="3" customWidth="1"/>
    <col min="6676" max="6689" width="11.7109375" customWidth="1"/>
    <col min="6913" max="6913" width="29.42578125" customWidth="1"/>
    <col min="6914" max="6915" width="11.7109375" customWidth="1"/>
    <col min="6916" max="6916" width="4.28515625" customWidth="1"/>
    <col min="6917" max="6927" width="11.7109375" customWidth="1"/>
    <col min="6928" max="6928" width="4.85546875" customWidth="1"/>
    <col min="6929" max="6929" width="26.28515625" customWidth="1"/>
    <col min="6930" max="6930" width="15.5703125" customWidth="1"/>
    <col min="6931" max="6931" width="3" customWidth="1"/>
    <col min="6932" max="6945" width="11.7109375" customWidth="1"/>
    <col min="7169" max="7169" width="29.42578125" customWidth="1"/>
    <col min="7170" max="7171" width="11.7109375" customWidth="1"/>
    <col min="7172" max="7172" width="4.28515625" customWidth="1"/>
    <col min="7173" max="7183" width="11.7109375" customWidth="1"/>
    <col min="7184" max="7184" width="4.85546875" customWidth="1"/>
    <col min="7185" max="7185" width="26.28515625" customWidth="1"/>
    <col min="7186" max="7186" width="15.5703125" customWidth="1"/>
    <col min="7187" max="7187" width="3" customWidth="1"/>
    <col min="7188" max="7201" width="11.7109375" customWidth="1"/>
    <col min="7425" max="7425" width="29.42578125" customWidth="1"/>
    <col min="7426" max="7427" width="11.7109375" customWidth="1"/>
    <col min="7428" max="7428" width="4.28515625" customWidth="1"/>
    <col min="7429" max="7439" width="11.7109375" customWidth="1"/>
    <col min="7440" max="7440" width="4.85546875" customWidth="1"/>
    <col min="7441" max="7441" width="26.28515625" customWidth="1"/>
    <col min="7442" max="7442" width="15.5703125" customWidth="1"/>
    <col min="7443" max="7443" width="3" customWidth="1"/>
    <col min="7444" max="7457" width="11.7109375" customWidth="1"/>
    <col min="7681" max="7681" width="29.42578125" customWidth="1"/>
    <col min="7682" max="7683" width="11.7109375" customWidth="1"/>
    <col min="7684" max="7684" width="4.28515625" customWidth="1"/>
    <col min="7685" max="7695" width="11.7109375" customWidth="1"/>
    <col min="7696" max="7696" width="4.85546875" customWidth="1"/>
    <col min="7697" max="7697" width="26.28515625" customWidth="1"/>
    <col min="7698" max="7698" width="15.5703125" customWidth="1"/>
    <col min="7699" max="7699" width="3" customWidth="1"/>
    <col min="7700" max="7713" width="11.7109375" customWidth="1"/>
    <col min="7937" max="7937" width="29.42578125" customWidth="1"/>
    <col min="7938" max="7939" width="11.7109375" customWidth="1"/>
    <col min="7940" max="7940" width="4.28515625" customWidth="1"/>
    <col min="7941" max="7951" width="11.7109375" customWidth="1"/>
    <col min="7952" max="7952" width="4.85546875" customWidth="1"/>
    <col min="7953" max="7953" width="26.28515625" customWidth="1"/>
    <col min="7954" max="7954" width="15.5703125" customWidth="1"/>
    <col min="7955" max="7955" width="3" customWidth="1"/>
    <col min="7956" max="7969" width="11.7109375" customWidth="1"/>
    <col min="8193" max="8193" width="29.42578125" customWidth="1"/>
    <col min="8194" max="8195" width="11.7109375" customWidth="1"/>
    <col min="8196" max="8196" width="4.28515625" customWidth="1"/>
    <col min="8197" max="8207" width="11.7109375" customWidth="1"/>
    <col min="8208" max="8208" width="4.85546875" customWidth="1"/>
    <col min="8209" max="8209" width="26.28515625" customWidth="1"/>
    <col min="8210" max="8210" width="15.5703125" customWidth="1"/>
    <col min="8211" max="8211" width="3" customWidth="1"/>
    <col min="8212" max="8225" width="11.7109375" customWidth="1"/>
    <col min="8449" max="8449" width="29.42578125" customWidth="1"/>
    <col min="8450" max="8451" width="11.7109375" customWidth="1"/>
    <col min="8452" max="8452" width="4.28515625" customWidth="1"/>
    <col min="8453" max="8463" width="11.7109375" customWidth="1"/>
    <col min="8464" max="8464" width="4.85546875" customWidth="1"/>
    <col min="8465" max="8465" width="26.28515625" customWidth="1"/>
    <col min="8466" max="8466" width="15.5703125" customWidth="1"/>
    <col min="8467" max="8467" width="3" customWidth="1"/>
    <col min="8468" max="8481" width="11.7109375" customWidth="1"/>
    <col min="8705" max="8705" width="29.42578125" customWidth="1"/>
    <col min="8706" max="8707" width="11.7109375" customWidth="1"/>
    <col min="8708" max="8708" width="4.28515625" customWidth="1"/>
    <col min="8709" max="8719" width="11.7109375" customWidth="1"/>
    <col min="8720" max="8720" width="4.85546875" customWidth="1"/>
    <col min="8721" max="8721" width="26.28515625" customWidth="1"/>
    <col min="8722" max="8722" width="15.5703125" customWidth="1"/>
    <col min="8723" max="8723" width="3" customWidth="1"/>
    <col min="8724" max="8737" width="11.7109375" customWidth="1"/>
    <col min="8961" max="8961" width="29.42578125" customWidth="1"/>
    <col min="8962" max="8963" width="11.7109375" customWidth="1"/>
    <col min="8964" max="8964" width="4.28515625" customWidth="1"/>
    <col min="8965" max="8975" width="11.7109375" customWidth="1"/>
    <col min="8976" max="8976" width="4.85546875" customWidth="1"/>
    <col min="8977" max="8977" width="26.28515625" customWidth="1"/>
    <col min="8978" max="8978" width="15.5703125" customWidth="1"/>
    <col min="8979" max="8979" width="3" customWidth="1"/>
    <col min="8980" max="8993" width="11.7109375" customWidth="1"/>
    <col min="9217" max="9217" width="29.42578125" customWidth="1"/>
    <col min="9218" max="9219" width="11.7109375" customWidth="1"/>
    <col min="9220" max="9220" width="4.28515625" customWidth="1"/>
    <col min="9221" max="9231" width="11.7109375" customWidth="1"/>
    <col min="9232" max="9232" width="4.85546875" customWidth="1"/>
    <col min="9233" max="9233" width="26.28515625" customWidth="1"/>
    <col min="9234" max="9234" width="15.5703125" customWidth="1"/>
    <col min="9235" max="9235" width="3" customWidth="1"/>
    <col min="9236" max="9249" width="11.7109375" customWidth="1"/>
    <col min="9473" max="9473" width="29.42578125" customWidth="1"/>
    <col min="9474" max="9475" width="11.7109375" customWidth="1"/>
    <col min="9476" max="9476" width="4.28515625" customWidth="1"/>
    <col min="9477" max="9487" width="11.7109375" customWidth="1"/>
    <col min="9488" max="9488" width="4.85546875" customWidth="1"/>
    <col min="9489" max="9489" width="26.28515625" customWidth="1"/>
    <col min="9490" max="9490" width="15.5703125" customWidth="1"/>
    <col min="9491" max="9491" width="3" customWidth="1"/>
    <col min="9492" max="9505" width="11.7109375" customWidth="1"/>
    <col min="9729" max="9729" width="29.42578125" customWidth="1"/>
    <col min="9730" max="9731" width="11.7109375" customWidth="1"/>
    <col min="9732" max="9732" width="4.28515625" customWidth="1"/>
    <col min="9733" max="9743" width="11.7109375" customWidth="1"/>
    <col min="9744" max="9744" width="4.85546875" customWidth="1"/>
    <col min="9745" max="9745" width="26.28515625" customWidth="1"/>
    <col min="9746" max="9746" width="15.5703125" customWidth="1"/>
    <col min="9747" max="9747" width="3" customWidth="1"/>
    <col min="9748" max="9761" width="11.7109375" customWidth="1"/>
    <col min="9985" max="9985" width="29.42578125" customWidth="1"/>
    <col min="9986" max="9987" width="11.7109375" customWidth="1"/>
    <col min="9988" max="9988" width="4.28515625" customWidth="1"/>
    <col min="9989" max="9999" width="11.7109375" customWidth="1"/>
    <col min="10000" max="10000" width="4.85546875" customWidth="1"/>
    <col min="10001" max="10001" width="26.28515625" customWidth="1"/>
    <col min="10002" max="10002" width="15.5703125" customWidth="1"/>
    <col min="10003" max="10003" width="3" customWidth="1"/>
    <col min="10004" max="10017" width="11.7109375" customWidth="1"/>
    <col min="10241" max="10241" width="29.42578125" customWidth="1"/>
    <col min="10242" max="10243" width="11.7109375" customWidth="1"/>
    <col min="10244" max="10244" width="4.28515625" customWidth="1"/>
    <col min="10245" max="10255" width="11.7109375" customWidth="1"/>
    <col min="10256" max="10256" width="4.85546875" customWidth="1"/>
    <col min="10257" max="10257" width="26.28515625" customWidth="1"/>
    <col min="10258" max="10258" width="15.5703125" customWidth="1"/>
    <col min="10259" max="10259" width="3" customWidth="1"/>
    <col min="10260" max="10273" width="11.7109375" customWidth="1"/>
    <col min="10497" max="10497" width="29.42578125" customWidth="1"/>
    <col min="10498" max="10499" width="11.7109375" customWidth="1"/>
    <col min="10500" max="10500" width="4.28515625" customWidth="1"/>
    <col min="10501" max="10511" width="11.7109375" customWidth="1"/>
    <col min="10512" max="10512" width="4.85546875" customWidth="1"/>
    <col min="10513" max="10513" width="26.28515625" customWidth="1"/>
    <col min="10514" max="10514" width="15.5703125" customWidth="1"/>
    <col min="10515" max="10515" width="3" customWidth="1"/>
    <col min="10516" max="10529" width="11.7109375" customWidth="1"/>
    <col min="10753" max="10753" width="29.42578125" customWidth="1"/>
    <col min="10754" max="10755" width="11.7109375" customWidth="1"/>
    <col min="10756" max="10756" width="4.28515625" customWidth="1"/>
    <col min="10757" max="10767" width="11.7109375" customWidth="1"/>
    <col min="10768" max="10768" width="4.85546875" customWidth="1"/>
    <col min="10769" max="10769" width="26.28515625" customWidth="1"/>
    <col min="10770" max="10770" width="15.5703125" customWidth="1"/>
    <col min="10771" max="10771" width="3" customWidth="1"/>
    <col min="10772" max="10785" width="11.7109375" customWidth="1"/>
    <col min="11009" max="11009" width="29.42578125" customWidth="1"/>
    <col min="11010" max="11011" width="11.7109375" customWidth="1"/>
    <col min="11012" max="11012" width="4.28515625" customWidth="1"/>
    <col min="11013" max="11023" width="11.7109375" customWidth="1"/>
    <col min="11024" max="11024" width="4.85546875" customWidth="1"/>
    <col min="11025" max="11025" width="26.28515625" customWidth="1"/>
    <col min="11026" max="11026" width="15.5703125" customWidth="1"/>
    <col min="11027" max="11027" width="3" customWidth="1"/>
    <col min="11028" max="11041" width="11.7109375" customWidth="1"/>
    <col min="11265" max="11265" width="29.42578125" customWidth="1"/>
    <col min="11266" max="11267" width="11.7109375" customWidth="1"/>
    <col min="11268" max="11268" width="4.28515625" customWidth="1"/>
    <col min="11269" max="11279" width="11.7109375" customWidth="1"/>
    <col min="11280" max="11280" width="4.85546875" customWidth="1"/>
    <col min="11281" max="11281" width="26.28515625" customWidth="1"/>
    <col min="11282" max="11282" width="15.5703125" customWidth="1"/>
    <col min="11283" max="11283" width="3" customWidth="1"/>
    <col min="11284" max="11297" width="11.7109375" customWidth="1"/>
    <col min="11521" max="11521" width="29.42578125" customWidth="1"/>
    <col min="11522" max="11523" width="11.7109375" customWidth="1"/>
    <col min="11524" max="11524" width="4.28515625" customWidth="1"/>
    <col min="11525" max="11535" width="11.7109375" customWidth="1"/>
    <col min="11536" max="11536" width="4.85546875" customWidth="1"/>
    <col min="11537" max="11537" width="26.28515625" customWidth="1"/>
    <col min="11538" max="11538" width="15.5703125" customWidth="1"/>
    <col min="11539" max="11539" width="3" customWidth="1"/>
    <col min="11540" max="11553" width="11.7109375" customWidth="1"/>
    <col min="11777" max="11777" width="29.42578125" customWidth="1"/>
    <col min="11778" max="11779" width="11.7109375" customWidth="1"/>
    <col min="11780" max="11780" width="4.28515625" customWidth="1"/>
    <col min="11781" max="11791" width="11.7109375" customWidth="1"/>
    <col min="11792" max="11792" width="4.85546875" customWidth="1"/>
    <col min="11793" max="11793" width="26.28515625" customWidth="1"/>
    <col min="11794" max="11794" width="15.5703125" customWidth="1"/>
    <col min="11795" max="11795" width="3" customWidth="1"/>
    <col min="11796" max="11809" width="11.7109375" customWidth="1"/>
    <col min="12033" max="12033" width="29.42578125" customWidth="1"/>
    <col min="12034" max="12035" width="11.7109375" customWidth="1"/>
    <col min="12036" max="12036" width="4.28515625" customWidth="1"/>
    <col min="12037" max="12047" width="11.7109375" customWidth="1"/>
    <col min="12048" max="12048" width="4.85546875" customWidth="1"/>
    <col min="12049" max="12049" width="26.28515625" customWidth="1"/>
    <col min="12050" max="12050" width="15.5703125" customWidth="1"/>
    <col min="12051" max="12051" width="3" customWidth="1"/>
    <col min="12052" max="12065" width="11.7109375" customWidth="1"/>
    <col min="12289" max="12289" width="29.42578125" customWidth="1"/>
    <col min="12290" max="12291" width="11.7109375" customWidth="1"/>
    <col min="12292" max="12292" width="4.28515625" customWidth="1"/>
    <col min="12293" max="12303" width="11.7109375" customWidth="1"/>
    <col min="12304" max="12304" width="4.85546875" customWidth="1"/>
    <col min="12305" max="12305" width="26.28515625" customWidth="1"/>
    <col min="12306" max="12306" width="15.5703125" customWidth="1"/>
    <col min="12307" max="12307" width="3" customWidth="1"/>
    <col min="12308" max="12321" width="11.7109375" customWidth="1"/>
    <col min="12545" max="12545" width="29.42578125" customWidth="1"/>
    <col min="12546" max="12547" width="11.7109375" customWidth="1"/>
    <col min="12548" max="12548" width="4.28515625" customWidth="1"/>
    <col min="12549" max="12559" width="11.7109375" customWidth="1"/>
    <col min="12560" max="12560" width="4.85546875" customWidth="1"/>
    <col min="12561" max="12561" width="26.28515625" customWidth="1"/>
    <col min="12562" max="12562" width="15.5703125" customWidth="1"/>
    <col min="12563" max="12563" width="3" customWidth="1"/>
    <col min="12564" max="12577" width="11.7109375" customWidth="1"/>
    <col min="12801" max="12801" width="29.42578125" customWidth="1"/>
    <col min="12802" max="12803" width="11.7109375" customWidth="1"/>
    <col min="12804" max="12804" width="4.28515625" customWidth="1"/>
    <col min="12805" max="12815" width="11.7109375" customWidth="1"/>
    <col min="12816" max="12816" width="4.85546875" customWidth="1"/>
    <col min="12817" max="12817" width="26.28515625" customWidth="1"/>
    <col min="12818" max="12818" width="15.5703125" customWidth="1"/>
    <col min="12819" max="12819" width="3" customWidth="1"/>
    <col min="12820" max="12833" width="11.7109375" customWidth="1"/>
    <col min="13057" max="13057" width="29.42578125" customWidth="1"/>
    <col min="13058" max="13059" width="11.7109375" customWidth="1"/>
    <col min="13060" max="13060" width="4.28515625" customWidth="1"/>
    <col min="13061" max="13071" width="11.7109375" customWidth="1"/>
    <col min="13072" max="13072" width="4.85546875" customWidth="1"/>
    <col min="13073" max="13073" width="26.28515625" customWidth="1"/>
    <col min="13074" max="13074" width="15.5703125" customWidth="1"/>
    <col min="13075" max="13075" width="3" customWidth="1"/>
    <col min="13076" max="13089" width="11.7109375" customWidth="1"/>
    <col min="13313" max="13313" width="29.42578125" customWidth="1"/>
    <col min="13314" max="13315" width="11.7109375" customWidth="1"/>
    <col min="13316" max="13316" width="4.28515625" customWidth="1"/>
    <col min="13317" max="13327" width="11.7109375" customWidth="1"/>
    <col min="13328" max="13328" width="4.85546875" customWidth="1"/>
    <col min="13329" max="13329" width="26.28515625" customWidth="1"/>
    <col min="13330" max="13330" width="15.5703125" customWidth="1"/>
    <col min="13331" max="13331" width="3" customWidth="1"/>
    <col min="13332" max="13345" width="11.7109375" customWidth="1"/>
    <col min="13569" max="13569" width="29.42578125" customWidth="1"/>
    <col min="13570" max="13571" width="11.7109375" customWidth="1"/>
    <col min="13572" max="13572" width="4.28515625" customWidth="1"/>
    <col min="13573" max="13583" width="11.7109375" customWidth="1"/>
    <col min="13584" max="13584" width="4.85546875" customWidth="1"/>
    <col min="13585" max="13585" width="26.28515625" customWidth="1"/>
    <col min="13586" max="13586" width="15.5703125" customWidth="1"/>
    <col min="13587" max="13587" width="3" customWidth="1"/>
    <col min="13588" max="13601" width="11.7109375" customWidth="1"/>
    <col min="13825" max="13825" width="29.42578125" customWidth="1"/>
    <col min="13826" max="13827" width="11.7109375" customWidth="1"/>
    <col min="13828" max="13828" width="4.28515625" customWidth="1"/>
    <col min="13829" max="13839" width="11.7109375" customWidth="1"/>
    <col min="13840" max="13840" width="4.85546875" customWidth="1"/>
    <col min="13841" max="13841" width="26.28515625" customWidth="1"/>
    <col min="13842" max="13842" width="15.5703125" customWidth="1"/>
    <col min="13843" max="13843" width="3" customWidth="1"/>
    <col min="13844" max="13857" width="11.7109375" customWidth="1"/>
    <col min="14081" max="14081" width="29.42578125" customWidth="1"/>
    <col min="14082" max="14083" width="11.7109375" customWidth="1"/>
    <col min="14084" max="14084" width="4.28515625" customWidth="1"/>
    <col min="14085" max="14095" width="11.7109375" customWidth="1"/>
    <col min="14096" max="14096" width="4.85546875" customWidth="1"/>
    <col min="14097" max="14097" width="26.28515625" customWidth="1"/>
    <col min="14098" max="14098" width="15.5703125" customWidth="1"/>
    <col min="14099" max="14099" width="3" customWidth="1"/>
    <col min="14100" max="14113" width="11.7109375" customWidth="1"/>
    <col min="14337" max="14337" width="29.42578125" customWidth="1"/>
    <col min="14338" max="14339" width="11.7109375" customWidth="1"/>
    <col min="14340" max="14340" width="4.28515625" customWidth="1"/>
    <col min="14341" max="14351" width="11.7109375" customWidth="1"/>
    <col min="14352" max="14352" width="4.85546875" customWidth="1"/>
    <col min="14353" max="14353" width="26.28515625" customWidth="1"/>
    <col min="14354" max="14354" width="15.5703125" customWidth="1"/>
    <col min="14355" max="14355" width="3" customWidth="1"/>
    <col min="14356" max="14369" width="11.7109375" customWidth="1"/>
    <col min="14593" max="14593" width="29.42578125" customWidth="1"/>
    <col min="14594" max="14595" width="11.7109375" customWidth="1"/>
    <col min="14596" max="14596" width="4.28515625" customWidth="1"/>
    <col min="14597" max="14607" width="11.7109375" customWidth="1"/>
    <col min="14608" max="14608" width="4.85546875" customWidth="1"/>
    <col min="14609" max="14609" width="26.28515625" customWidth="1"/>
    <col min="14610" max="14610" width="15.5703125" customWidth="1"/>
    <col min="14611" max="14611" width="3" customWidth="1"/>
    <col min="14612" max="14625" width="11.7109375" customWidth="1"/>
    <col min="14849" max="14849" width="29.42578125" customWidth="1"/>
    <col min="14850" max="14851" width="11.7109375" customWidth="1"/>
    <col min="14852" max="14852" width="4.28515625" customWidth="1"/>
    <col min="14853" max="14863" width="11.7109375" customWidth="1"/>
    <col min="14864" max="14864" width="4.85546875" customWidth="1"/>
    <col min="14865" max="14865" width="26.28515625" customWidth="1"/>
    <col min="14866" max="14866" width="15.5703125" customWidth="1"/>
    <col min="14867" max="14867" width="3" customWidth="1"/>
    <col min="14868" max="14881" width="11.7109375" customWidth="1"/>
    <col min="15105" max="15105" width="29.42578125" customWidth="1"/>
    <col min="15106" max="15107" width="11.7109375" customWidth="1"/>
    <col min="15108" max="15108" width="4.28515625" customWidth="1"/>
    <col min="15109" max="15119" width="11.7109375" customWidth="1"/>
    <col min="15120" max="15120" width="4.85546875" customWidth="1"/>
    <col min="15121" max="15121" width="26.28515625" customWidth="1"/>
    <col min="15122" max="15122" width="15.5703125" customWidth="1"/>
    <col min="15123" max="15123" width="3" customWidth="1"/>
    <col min="15124" max="15137" width="11.7109375" customWidth="1"/>
    <col min="15361" max="15361" width="29.42578125" customWidth="1"/>
    <col min="15362" max="15363" width="11.7109375" customWidth="1"/>
    <col min="15364" max="15364" width="4.28515625" customWidth="1"/>
    <col min="15365" max="15375" width="11.7109375" customWidth="1"/>
    <col min="15376" max="15376" width="4.85546875" customWidth="1"/>
    <col min="15377" max="15377" width="26.28515625" customWidth="1"/>
    <col min="15378" max="15378" width="15.5703125" customWidth="1"/>
    <col min="15379" max="15379" width="3" customWidth="1"/>
    <col min="15380" max="15393" width="11.7109375" customWidth="1"/>
    <col min="15617" max="15617" width="29.42578125" customWidth="1"/>
    <col min="15618" max="15619" width="11.7109375" customWidth="1"/>
    <col min="15620" max="15620" width="4.28515625" customWidth="1"/>
    <col min="15621" max="15631" width="11.7109375" customWidth="1"/>
    <col min="15632" max="15632" width="4.85546875" customWidth="1"/>
    <col min="15633" max="15633" width="26.28515625" customWidth="1"/>
    <col min="15634" max="15634" width="15.5703125" customWidth="1"/>
    <col min="15635" max="15635" width="3" customWidth="1"/>
    <col min="15636" max="15649" width="11.7109375" customWidth="1"/>
    <col min="15873" max="15873" width="29.42578125" customWidth="1"/>
    <col min="15874" max="15875" width="11.7109375" customWidth="1"/>
    <col min="15876" max="15876" width="4.28515625" customWidth="1"/>
    <col min="15877" max="15887" width="11.7109375" customWidth="1"/>
    <col min="15888" max="15888" width="4.85546875" customWidth="1"/>
    <col min="15889" max="15889" width="26.28515625" customWidth="1"/>
    <col min="15890" max="15890" width="15.5703125" customWidth="1"/>
    <col min="15891" max="15891" width="3" customWidth="1"/>
    <col min="15892" max="15905" width="11.7109375" customWidth="1"/>
    <col min="16129" max="16129" width="29.42578125" customWidth="1"/>
    <col min="16130" max="16131" width="11.7109375" customWidth="1"/>
    <col min="16132" max="16132" width="4.28515625" customWidth="1"/>
    <col min="16133" max="16143" width="11.7109375" customWidth="1"/>
    <col min="16144" max="16144" width="4.85546875" customWidth="1"/>
    <col min="16145" max="16145" width="26.28515625" customWidth="1"/>
    <col min="16146" max="16146" width="15.5703125" customWidth="1"/>
    <col min="16147" max="16147" width="3" customWidth="1"/>
    <col min="16148" max="16161" width="11.7109375" customWidth="1"/>
  </cols>
  <sheetData>
    <row r="1" spans="1:19" x14ac:dyDescent="0.25">
      <c r="A1" s="128" t="s">
        <v>0</v>
      </c>
      <c r="B1" s="134"/>
      <c r="C1" s="134"/>
      <c r="D1" s="134"/>
      <c r="E1" s="134"/>
      <c r="F1" s="134"/>
      <c r="G1" s="134"/>
      <c r="H1" s="134"/>
      <c r="I1" s="134"/>
      <c r="J1" s="1"/>
    </row>
    <row r="2" spans="1:19" ht="15.75" x14ac:dyDescent="0.25">
      <c r="A2" s="130" t="s">
        <v>121</v>
      </c>
      <c r="B2" s="130"/>
      <c r="C2" s="130"/>
      <c r="D2" s="130"/>
      <c r="E2" s="130"/>
      <c r="F2" s="130"/>
      <c r="G2" s="130"/>
      <c r="H2" s="130"/>
      <c r="I2" s="130"/>
    </row>
    <row r="3" spans="1:19" ht="12.75" customHeight="1" x14ac:dyDescent="0.25">
      <c r="A3" s="141" t="s">
        <v>122</v>
      </c>
      <c r="B3" s="141"/>
      <c r="C3" s="141"/>
      <c r="D3" s="141"/>
      <c r="E3" s="141"/>
      <c r="F3" s="141"/>
      <c r="G3" s="141"/>
      <c r="H3" s="141"/>
      <c r="I3" s="141"/>
      <c r="S3" s="6"/>
    </row>
    <row r="4" spans="1:19" ht="12.75" customHeight="1" x14ac:dyDescent="0.25">
      <c r="F4" s="87"/>
      <c r="G4" s="87"/>
      <c r="H4" s="87"/>
      <c r="I4" s="87"/>
      <c r="J4" s="138" t="s">
        <v>123</v>
      </c>
      <c r="K4" s="142"/>
      <c r="L4" s="142"/>
      <c r="M4" s="142"/>
      <c r="N4" s="142"/>
      <c r="O4" s="139"/>
      <c r="Q4" s="138" t="s">
        <v>124</v>
      </c>
      <c r="R4" s="139"/>
    </row>
    <row r="5" spans="1:19" ht="12.75" customHeight="1" x14ac:dyDescent="0.25">
      <c r="A5" t="s">
        <v>2</v>
      </c>
      <c r="B5" s="131"/>
      <c r="C5" s="131"/>
      <c r="D5" s="131"/>
      <c r="E5" s="131"/>
      <c r="F5" s="88"/>
      <c r="G5" s="87"/>
      <c r="H5" s="87"/>
      <c r="I5" s="87"/>
      <c r="J5" s="143" t="s">
        <v>125</v>
      </c>
      <c r="K5" s="140"/>
      <c r="L5" s="89">
        <v>1</v>
      </c>
      <c r="M5" s="89">
        <v>2</v>
      </c>
      <c r="N5" s="89">
        <v>3</v>
      </c>
      <c r="O5" s="89" t="s">
        <v>126</v>
      </c>
      <c r="Q5" s="68" t="s">
        <v>127</v>
      </c>
      <c r="R5" s="90">
        <v>0</v>
      </c>
    </row>
    <row r="6" spans="1:19" ht="12.75" customHeight="1" x14ac:dyDescent="0.25">
      <c r="A6" t="s">
        <v>3</v>
      </c>
      <c r="B6" s="131"/>
      <c r="C6" s="131"/>
      <c r="D6" s="131"/>
      <c r="E6" s="131"/>
      <c r="F6" s="63"/>
      <c r="J6" s="91" t="s">
        <v>128</v>
      </c>
      <c r="K6" s="68"/>
      <c r="L6" s="92">
        <v>0</v>
      </c>
      <c r="M6" s="92">
        <v>0</v>
      </c>
      <c r="N6" s="92">
        <v>0</v>
      </c>
      <c r="O6" s="92">
        <v>0</v>
      </c>
      <c r="Q6" s="68" t="s">
        <v>129</v>
      </c>
      <c r="R6" s="93">
        <v>0</v>
      </c>
    </row>
    <row r="7" spans="1:19" ht="12.75" customHeight="1" x14ac:dyDescent="0.25">
      <c r="A7" t="s">
        <v>4</v>
      </c>
      <c r="B7" s="135"/>
      <c r="C7" s="135"/>
      <c r="D7" s="3"/>
      <c r="E7" s="94"/>
      <c r="F7" s="63"/>
      <c r="J7" s="95" t="s">
        <v>130</v>
      </c>
      <c r="K7" s="96"/>
      <c r="L7" s="92">
        <v>0</v>
      </c>
      <c r="M7" s="92">
        <v>0</v>
      </c>
      <c r="N7" s="92">
        <v>0</v>
      </c>
      <c r="O7" s="92">
        <v>0</v>
      </c>
      <c r="Q7" s="68" t="s">
        <v>131</v>
      </c>
      <c r="R7" s="97">
        <v>0</v>
      </c>
    </row>
    <row r="8" spans="1:19" ht="12.75" customHeight="1" x14ac:dyDescent="0.25">
      <c r="D8" s="48"/>
      <c r="E8" s="136" t="s">
        <v>132</v>
      </c>
      <c r="F8" s="136"/>
      <c r="G8" s="136"/>
      <c r="H8" s="136"/>
      <c r="I8" s="136"/>
      <c r="J8" s="95" t="s">
        <v>133</v>
      </c>
      <c r="K8" s="96"/>
      <c r="L8" s="92">
        <v>0</v>
      </c>
      <c r="M8" s="92">
        <v>0</v>
      </c>
      <c r="N8" s="92">
        <v>0</v>
      </c>
      <c r="O8" s="92">
        <v>0</v>
      </c>
      <c r="P8" s="10"/>
      <c r="S8" s="6"/>
    </row>
    <row r="9" spans="1:19" ht="12.75" customHeight="1" x14ac:dyDescent="0.25">
      <c r="A9" s="137" t="s">
        <v>84</v>
      </c>
      <c r="B9" s="137"/>
      <c r="C9" s="48"/>
      <c r="D9" s="48"/>
      <c r="E9" s="89" t="s">
        <v>125</v>
      </c>
      <c r="F9" s="89">
        <v>1</v>
      </c>
      <c r="G9" s="89">
        <v>2</v>
      </c>
      <c r="H9" s="89">
        <v>3</v>
      </c>
      <c r="I9" s="89" t="s">
        <v>126</v>
      </c>
      <c r="J9" s="95" t="s">
        <v>134</v>
      </c>
      <c r="K9" s="96"/>
      <c r="L9" s="92">
        <v>0</v>
      </c>
      <c r="M9" s="92">
        <v>0</v>
      </c>
      <c r="N9" s="92">
        <v>0</v>
      </c>
      <c r="O9" s="92">
        <v>0</v>
      </c>
      <c r="Q9" s="138" t="s">
        <v>135</v>
      </c>
      <c r="R9" s="139"/>
    </row>
    <row r="10" spans="1:19" ht="12.75" customHeight="1" x14ac:dyDescent="0.25">
      <c r="C10" s="48"/>
      <c r="D10" s="48"/>
      <c r="E10" s="68" t="s">
        <v>136</v>
      </c>
      <c r="F10" s="92">
        <v>0</v>
      </c>
      <c r="G10" s="92">
        <v>0</v>
      </c>
      <c r="H10" s="92">
        <v>0</v>
      </c>
      <c r="I10" s="92">
        <v>0</v>
      </c>
      <c r="J10" s="95" t="s">
        <v>137</v>
      </c>
      <c r="K10" s="96"/>
      <c r="L10" s="92">
        <v>0</v>
      </c>
      <c r="M10" s="92">
        <v>0</v>
      </c>
      <c r="N10" s="92">
        <v>0</v>
      </c>
      <c r="O10" s="92">
        <v>0</v>
      </c>
      <c r="Q10" s="98" t="s">
        <v>15</v>
      </c>
      <c r="R10" s="90">
        <v>0</v>
      </c>
    </row>
    <row r="11" spans="1:19" ht="12.75" customHeight="1" x14ac:dyDescent="0.25">
      <c r="C11" s="48"/>
      <c r="D11" s="48"/>
      <c r="E11" s="68" t="s">
        <v>138</v>
      </c>
      <c r="F11" s="92">
        <v>0</v>
      </c>
      <c r="G11" s="92">
        <v>0</v>
      </c>
      <c r="H11" s="92">
        <v>0</v>
      </c>
      <c r="I11" s="92">
        <v>0</v>
      </c>
      <c r="J11" s="95" t="s">
        <v>139</v>
      </c>
      <c r="K11" s="99"/>
      <c r="L11" s="92">
        <v>0</v>
      </c>
      <c r="M11" s="92">
        <v>0</v>
      </c>
      <c r="N11" s="92">
        <v>0</v>
      </c>
      <c r="O11" s="92">
        <v>0</v>
      </c>
      <c r="Q11" s="100" t="s">
        <v>81</v>
      </c>
      <c r="R11" s="90">
        <v>0</v>
      </c>
    </row>
    <row r="12" spans="1:19" ht="12.75" customHeight="1" x14ac:dyDescent="0.25">
      <c r="C12" s="48"/>
      <c r="D12" s="48"/>
      <c r="E12" s="48"/>
      <c r="F12" s="62"/>
    </row>
    <row r="13" spans="1:19" s="10" customFormat="1" x14ac:dyDescent="0.25">
      <c r="E13" s="101" t="s">
        <v>140</v>
      </c>
      <c r="F13" s="101" t="s">
        <v>141</v>
      </c>
      <c r="G13" s="101" t="s">
        <v>142</v>
      </c>
      <c r="H13" s="101" t="s">
        <v>143</v>
      </c>
      <c r="I13" s="101" t="s">
        <v>144</v>
      </c>
      <c r="J13" s="101" t="s">
        <v>145</v>
      </c>
      <c r="K13" s="101" t="s">
        <v>146</v>
      </c>
      <c r="L13" s="101" t="s">
        <v>147</v>
      </c>
      <c r="M13" s="101" t="s">
        <v>148</v>
      </c>
      <c r="N13" s="101" t="s">
        <v>149</v>
      </c>
      <c r="O13" s="101" t="s">
        <v>150</v>
      </c>
      <c r="Q13" s="138" t="s">
        <v>151</v>
      </c>
      <c r="R13" s="140"/>
    </row>
    <row r="14" spans="1:19" s="18" customFormat="1" x14ac:dyDescent="0.25">
      <c r="A14" s="10" t="s">
        <v>152</v>
      </c>
      <c r="B14" s="101" t="s">
        <v>153</v>
      </c>
      <c r="C14" s="101" t="s">
        <v>154</v>
      </c>
      <c r="Q14" s="68" t="s">
        <v>155</v>
      </c>
      <c r="R14" s="70">
        <f>+$O$39</f>
        <v>0</v>
      </c>
    </row>
    <row r="15" spans="1:19" x14ac:dyDescent="0.25">
      <c r="A15" t="s">
        <v>128</v>
      </c>
      <c r="B15" s="102">
        <v>0</v>
      </c>
      <c r="C15" s="103">
        <v>0</v>
      </c>
      <c r="D15" s="65" t="s">
        <v>156</v>
      </c>
      <c r="E15" s="49">
        <f t="shared" ref="E15:E20" si="0">+B15*C15</f>
        <v>0</v>
      </c>
      <c r="F15" s="49">
        <f>+E15*(1+L6)</f>
        <v>0</v>
      </c>
      <c r="G15" s="49">
        <f>+F15*(1+M6)</f>
        <v>0</v>
      </c>
      <c r="H15" s="49">
        <f>+G15*(1+N6)</f>
        <v>0</v>
      </c>
      <c r="I15" s="49">
        <f t="shared" ref="I15:O15" si="1">+H15*(1+$O$6)</f>
        <v>0</v>
      </c>
      <c r="J15" s="49">
        <f t="shared" si="1"/>
        <v>0</v>
      </c>
      <c r="K15" s="49">
        <f t="shared" si="1"/>
        <v>0</v>
      </c>
      <c r="L15" s="49">
        <f t="shared" si="1"/>
        <v>0</v>
      </c>
      <c r="M15" s="49">
        <f t="shared" si="1"/>
        <v>0</v>
      </c>
      <c r="N15" s="49">
        <f t="shared" si="1"/>
        <v>0</v>
      </c>
      <c r="O15" s="49">
        <f t="shared" si="1"/>
        <v>0</v>
      </c>
      <c r="Q15" s="68" t="s">
        <v>157</v>
      </c>
      <c r="R15" s="104">
        <v>0</v>
      </c>
    </row>
    <row r="16" spans="1:19" x14ac:dyDescent="0.25">
      <c r="A16" t="s">
        <v>158</v>
      </c>
      <c r="B16" s="102">
        <v>0</v>
      </c>
      <c r="C16" s="105">
        <v>0</v>
      </c>
      <c r="D16" s="65" t="s">
        <v>156</v>
      </c>
      <c r="E16" s="49">
        <f t="shared" si="0"/>
        <v>0</v>
      </c>
      <c r="F16" s="49">
        <f>+E16*(1+L9)</f>
        <v>0</v>
      </c>
      <c r="G16" s="49">
        <f>+F16*(1+M9)</f>
        <v>0</v>
      </c>
      <c r="H16" s="49">
        <f>+G16*(1+N9)</f>
        <v>0</v>
      </c>
      <c r="I16" s="49">
        <f>+H16*(1+$O$9)</f>
        <v>0</v>
      </c>
      <c r="J16" s="49">
        <f t="shared" ref="J16:O16" si="2">+I16*(1+$O$9)</f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Q16" s="68" t="s">
        <v>159</v>
      </c>
      <c r="R16" s="106" t="e">
        <f>+R14/R15</f>
        <v>#DIV/0!</v>
      </c>
    </row>
    <row r="17" spans="1:18" x14ac:dyDescent="0.25">
      <c r="A17" t="s">
        <v>160</v>
      </c>
      <c r="B17" s="102">
        <v>0</v>
      </c>
      <c r="C17" s="105">
        <v>0</v>
      </c>
      <c r="D17" s="65" t="s">
        <v>161</v>
      </c>
      <c r="E17" s="49">
        <f>+B17*C17*12</f>
        <v>0</v>
      </c>
      <c r="F17" s="49">
        <f>+E17*(1+L7)</f>
        <v>0</v>
      </c>
      <c r="G17" s="49">
        <f>+F17*(1+M7)</f>
        <v>0</v>
      </c>
      <c r="H17" s="49">
        <f>+G17*(1+N7)</f>
        <v>0</v>
      </c>
      <c r="I17" s="49">
        <f t="shared" ref="I17:O18" si="3">+H17*(1+$O$7)</f>
        <v>0</v>
      </c>
      <c r="J17" s="49">
        <f t="shared" si="3"/>
        <v>0</v>
      </c>
      <c r="K17" s="49">
        <f t="shared" si="3"/>
        <v>0</v>
      </c>
      <c r="L17" s="49">
        <f t="shared" si="3"/>
        <v>0</v>
      </c>
      <c r="M17" s="49">
        <f t="shared" si="3"/>
        <v>0</v>
      </c>
      <c r="N17" s="49">
        <f t="shared" si="3"/>
        <v>0</v>
      </c>
      <c r="O17" s="49">
        <f t="shared" si="3"/>
        <v>0</v>
      </c>
      <c r="Q17" s="68" t="s">
        <v>162</v>
      </c>
      <c r="R17" s="104">
        <v>0.02</v>
      </c>
    </row>
    <row r="18" spans="1:18" x14ac:dyDescent="0.25">
      <c r="A18" t="s">
        <v>163</v>
      </c>
      <c r="B18" s="102">
        <v>0</v>
      </c>
      <c r="C18" s="105">
        <v>0</v>
      </c>
      <c r="D18" s="65" t="s">
        <v>161</v>
      </c>
      <c r="E18" s="49">
        <f>+B18*C18*12</f>
        <v>0</v>
      </c>
      <c r="F18" s="49">
        <f t="shared" ref="F18:H19" si="4">+E18*(1+L7)</f>
        <v>0</v>
      </c>
      <c r="G18" s="49">
        <f t="shared" si="4"/>
        <v>0</v>
      </c>
      <c r="H18" s="49">
        <f t="shared" si="4"/>
        <v>0</v>
      </c>
      <c r="I18" s="49">
        <f t="shared" si="3"/>
        <v>0</v>
      </c>
      <c r="J18" s="49">
        <f t="shared" si="3"/>
        <v>0</v>
      </c>
      <c r="K18" s="49">
        <f t="shared" si="3"/>
        <v>0</v>
      </c>
      <c r="L18" s="49">
        <f t="shared" si="3"/>
        <v>0</v>
      </c>
      <c r="M18" s="49">
        <f t="shared" si="3"/>
        <v>0</v>
      </c>
      <c r="N18" s="49">
        <f t="shared" si="3"/>
        <v>0</v>
      </c>
      <c r="O18" s="49">
        <f t="shared" si="3"/>
        <v>0</v>
      </c>
      <c r="Q18" s="68" t="s">
        <v>164</v>
      </c>
      <c r="R18" s="106" t="e">
        <f>+R16*(1-R17)</f>
        <v>#DIV/0!</v>
      </c>
    </row>
    <row r="19" spans="1:18" x14ac:dyDescent="0.25">
      <c r="A19" t="s">
        <v>165</v>
      </c>
      <c r="B19" s="102">
        <v>0</v>
      </c>
      <c r="C19" s="105">
        <v>0</v>
      </c>
      <c r="D19" s="65" t="s">
        <v>161</v>
      </c>
      <c r="E19" s="49">
        <f>+B19*C19*12</f>
        <v>0</v>
      </c>
      <c r="F19" s="49">
        <f t="shared" si="4"/>
        <v>0</v>
      </c>
      <c r="G19" s="49">
        <f t="shared" si="4"/>
        <v>0</v>
      </c>
      <c r="H19" s="49">
        <f t="shared" si="4"/>
        <v>0</v>
      </c>
      <c r="I19" s="49">
        <f>+H19*(1+$O$8)</f>
        <v>0</v>
      </c>
      <c r="J19" s="49">
        <f t="shared" ref="J19:O20" si="5">+I19*(1+$O$8)</f>
        <v>0</v>
      </c>
      <c r="K19" s="49">
        <f t="shared" si="5"/>
        <v>0</v>
      </c>
      <c r="L19" s="49">
        <f t="shared" si="5"/>
        <v>0</v>
      </c>
      <c r="M19" s="49">
        <f t="shared" si="5"/>
        <v>0</v>
      </c>
      <c r="N19" s="49">
        <f t="shared" si="5"/>
        <v>0</v>
      </c>
      <c r="O19" s="49">
        <f t="shared" si="5"/>
        <v>0</v>
      </c>
      <c r="Q19" s="68" t="s">
        <v>166</v>
      </c>
      <c r="R19" s="80" t="e">
        <f>-FV($R$7/12,120,+$E$43/12,-$R$5)</f>
        <v>#NUM!</v>
      </c>
    </row>
    <row r="20" spans="1:18" x14ac:dyDescent="0.25">
      <c r="A20" t="s">
        <v>167</v>
      </c>
      <c r="B20" s="102">
        <v>0</v>
      </c>
      <c r="C20" s="105">
        <v>0</v>
      </c>
      <c r="D20" s="65" t="s">
        <v>156</v>
      </c>
      <c r="E20" s="49">
        <f t="shared" si="0"/>
        <v>0</v>
      </c>
      <c r="F20" s="49">
        <f>+E20*(1+L8)</f>
        <v>0</v>
      </c>
      <c r="G20" s="49">
        <f>+F20*(1+M8)</f>
        <v>0</v>
      </c>
      <c r="H20" s="49">
        <f>+G20*(1+N8)</f>
        <v>0</v>
      </c>
      <c r="I20" s="49">
        <f>+H20*(1+$O$8)</f>
        <v>0</v>
      </c>
      <c r="J20" s="49">
        <f t="shared" si="5"/>
        <v>0</v>
      </c>
      <c r="K20" s="49">
        <f t="shared" si="5"/>
        <v>0</v>
      </c>
      <c r="L20" s="49">
        <f t="shared" si="5"/>
        <v>0</v>
      </c>
      <c r="M20" s="49">
        <f t="shared" si="5"/>
        <v>0</v>
      </c>
      <c r="N20" s="49">
        <f t="shared" si="5"/>
        <v>0</v>
      </c>
      <c r="O20" s="49">
        <f t="shared" si="5"/>
        <v>0</v>
      </c>
      <c r="Q20" s="107" t="s">
        <v>168</v>
      </c>
      <c r="R20" s="108" t="e">
        <f>+R18+R19</f>
        <v>#DIV/0!</v>
      </c>
    </row>
    <row r="21" spans="1:18" ht="7.5" customHeight="1" x14ac:dyDescent="0.25">
      <c r="B21" s="109"/>
      <c r="C21" s="110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  <row r="22" spans="1:18" s="10" customFormat="1" ht="12.75" x14ac:dyDescent="0.2">
      <c r="A22" s="10" t="s">
        <v>169</v>
      </c>
      <c r="B22" s="111"/>
      <c r="C22" s="38"/>
      <c r="E22" s="112">
        <f t="shared" ref="E22:O22" si="6">SUM(E15:E20)</f>
        <v>0</v>
      </c>
      <c r="F22" s="112">
        <f t="shared" si="6"/>
        <v>0</v>
      </c>
      <c r="G22" s="112">
        <f t="shared" si="6"/>
        <v>0</v>
      </c>
      <c r="H22" s="112">
        <f t="shared" si="6"/>
        <v>0</v>
      </c>
      <c r="I22" s="112">
        <f t="shared" si="6"/>
        <v>0</v>
      </c>
      <c r="J22" s="112">
        <f t="shared" si="6"/>
        <v>0</v>
      </c>
      <c r="K22" s="112">
        <f t="shared" si="6"/>
        <v>0</v>
      </c>
      <c r="L22" s="112">
        <f t="shared" si="6"/>
        <v>0</v>
      </c>
      <c r="M22" s="112">
        <f t="shared" si="6"/>
        <v>0</v>
      </c>
      <c r="N22" s="112">
        <f t="shared" si="6"/>
        <v>0</v>
      </c>
      <c r="O22" s="112">
        <f t="shared" si="6"/>
        <v>0</v>
      </c>
    </row>
    <row r="23" spans="1:18" ht="7.5" customHeight="1" x14ac:dyDescent="0.25">
      <c r="B23" s="113"/>
    </row>
    <row r="24" spans="1:18" x14ac:dyDescent="0.25">
      <c r="A24" t="s">
        <v>170</v>
      </c>
      <c r="B24" s="114"/>
      <c r="E24" s="115">
        <f>-(E15+E16)*F10</f>
        <v>0</v>
      </c>
      <c r="F24" s="115">
        <f>-(F15+F16)*G10</f>
        <v>0</v>
      </c>
      <c r="G24" s="115">
        <f>-(G15+G16)*H10</f>
        <v>0</v>
      </c>
      <c r="H24" s="115">
        <f>-(H15+H16)*$I$10</f>
        <v>0</v>
      </c>
      <c r="I24" s="115">
        <f>-(I15+I16)*$I$10</f>
        <v>0</v>
      </c>
      <c r="J24" s="115">
        <f t="shared" ref="J24:O24" si="7">-(J15+J16)*$I$10</f>
        <v>0</v>
      </c>
      <c r="K24" s="115">
        <f t="shared" si="7"/>
        <v>0</v>
      </c>
      <c r="L24" s="115">
        <f t="shared" si="7"/>
        <v>0</v>
      </c>
      <c r="M24" s="115">
        <f t="shared" si="7"/>
        <v>0</v>
      </c>
      <c r="N24" s="115">
        <f t="shared" si="7"/>
        <v>0</v>
      </c>
      <c r="O24" s="115">
        <f t="shared" si="7"/>
        <v>0</v>
      </c>
    </row>
    <row r="25" spans="1:18" x14ac:dyDescent="0.25">
      <c r="A25" t="s">
        <v>171</v>
      </c>
      <c r="B25" s="114"/>
      <c r="E25" s="115">
        <f>-(E17+E18)*F11</f>
        <v>0</v>
      </c>
      <c r="F25" s="115">
        <f>-(F17+F18)*G11</f>
        <v>0</v>
      </c>
      <c r="G25" s="115">
        <f>-(G17+G18)*H11</f>
        <v>0</v>
      </c>
      <c r="H25" s="115">
        <f>-(H17+H18)*$I$11</f>
        <v>0</v>
      </c>
      <c r="I25" s="115">
        <f t="shared" ref="I25:O25" si="8">-(I17+I18)*$I$11</f>
        <v>0</v>
      </c>
      <c r="J25" s="115">
        <f t="shared" si="8"/>
        <v>0</v>
      </c>
      <c r="K25" s="115">
        <f t="shared" si="8"/>
        <v>0</v>
      </c>
      <c r="L25" s="115">
        <f t="shared" si="8"/>
        <v>0</v>
      </c>
      <c r="M25" s="115">
        <f t="shared" si="8"/>
        <v>0</v>
      </c>
      <c r="N25" s="115">
        <f t="shared" si="8"/>
        <v>0</v>
      </c>
      <c r="O25" s="115">
        <f t="shared" si="8"/>
        <v>0</v>
      </c>
    </row>
    <row r="26" spans="1:18" ht="7.5" customHeight="1" x14ac:dyDescent="0.25">
      <c r="B26" s="109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8" s="10" customFormat="1" ht="12.75" x14ac:dyDescent="0.2">
      <c r="A27" s="10" t="s">
        <v>172</v>
      </c>
      <c r="B27" s="111"/>
      <c r="E27" s="112">
        <f t="shared" ref="E27:O27" si="9">+E22+E24+E25</f>
        <v>0</v>
      </c>
      <c r="F27" s="112">
        <f t="shared" si="9"/>
        <v>0</v>
      </c>
      <c r="G27" s="112">
        <f t="shared" si="9"/>
        <v>0</v>
      </c>
      <c r="H27" s="112">
        <f t="shared" si="9"/>
        <v>0</v>
      </c>
      <c r="I27" s="112">
        <f t="shared" si="9"/>
        <v>0</v>
      </c>
      <c r="J27" s="112">
        <f t="shared" si="9"/>
        <v>0</v>
      </c>
      <c r="K27" s="112">
        <f t="shared" si="9"/>
        <v>0</v>
      </c>
      <c r="L27" s="112">
        <f t="shared" si="9"/>
        <v>0</v>
      </c>
      <c r="M27" s="112">
        <f t="shared" si="9"/>
        <v>0</v>
      </c>
      <c r="N27" s="112">
        <f t="shared" si="9"/>
        <v>0</v>
      </c>
      <c r="O27" s="112">
        <f t="shared" si="9"/>
        <v>0</v>
      </c>
    </row>
    <row r="28" spans="1:18" ht="7.5" customHeight="1" x14ac:dyDescent="0.25">
      <c r="B28" s="109"/>
    </row>
    <row r="29" spans="1:18" s="18" customFormat="1" ht="12.75" x14ac:dyDescent="0.2">
      <c r="A29" s="10" t="s">
        <v>173</v>
      </c>
      <c r="B29" s="101" t="s">
        <v>153</v>
      </c>
      <c r="C29" s="101" t="s">
        <v>174</v>
      </c>
    </row>
    <row r="30" spans="1:18" x14ac:dyDescent="0.25">
      <c r="A30" t="s">
        <v>175</v>
      </c>
      <c r="B30" s="102">
        <v>0</v>
      </c>
      <c r="C30" s="105">
        <v>0</v>
      </c>
      <c r="E30" s="49">
        <f>+B30*C30</f>
        <v>0</v>
      </c>
      <c r="F30" s="49">
        <f t="shared" ref="F30:H31" si="10">+E30*(1+L9)</f>
        <v>0</v>
      </c>
      <c r="G30" s="49">
        <f t="shared" si="10"/>
        <v>0</v>
      </c>
      <c r="H30" s="49">
        <f t="shared" si="10"/>
        <v>0</v>
      </c>
      <c r="I30" s="49">
        <f>+H30*(1+$O$9)</f>
        <v>0</v>
      </c>
      <c r="J30" s="49">
        <f t="shared" ref="J30:O30" si="11">+I30*(1+$K$7)</f>
        <v>0</v>
      </c>
      <c r="K30" s="49">
        <f t="shared" si="11"/>
        <v>0</v>
      </c>
      <c r="L30" s="49">
        <f t="shared" si="11"/>
        <v>0</v>
      </c>
      <c r="M30" s="49">
        <f t="shared" si="11"/>
        <v>0</v>
      </c>
      <c r="N30" s="49">
        <f t="shared" si="11"/>
        <v>0</v>
      </c>
      <c r="O30" s="49">
        <f t="shared" si="11"/>
        <v>0</v>
      </c>
      <c r="Q30" s="136" t="s">
        <v>176</v>
      </c>
      <c r="R30" s="136"/>
    </row>
    <row r="31" spans="1:18" x14ac:dyDescent="0.25">
      <c r="A31" t="s">
        <v>73</v>
      </c>
      <c r="B31" s="102">
        <v>0</v>
      </c>
      <c r="C31" s="105">
        <v>0</v>
      </c>
      <c r="E31" s="49">
        <f>+B31*C31</f>
        <v>0</v>
      </c>
      <c r="F31" s="49">
        <f t="shared" si="10"/>
        <v>0</v>
      </c>
      <c r="G31" s="49">
        <f t="shared" si="10"/>
        <v>0</v>
      </c>
      <c r="H31" s="49">
        <f t="shared" si="10"/>
        <v>0</v>
      </c>
      <c r="I31" s="49">
        <f>+H31*(1+$O$10)</f>
        <v>0</v>
      </c>
      <c r="J31" s="49">
        <f t="shared" ref="J31:O31" si="12">+I31*(1+$O$10)</f>
        <v>0</v>
      </c>
      <c r="K31" s="49">
        <f t="shared" si="12"/>
        <v>0</v>
      </c>
      <c r="L31" s="49">
        <f t="shared" si="12"/>
        <v>0</v>
      </c>
      <c r="M31" s="49">
        <f t="shared" si="12"/>
        <v>0</v>
      </c>
      <c r="N31" s="49">
        <f t="shared" si="12"/>
        <v>0</v>
      </c>
      <c r="O31" s="49">
        <f t="shared" si="12"/>
        <v>0</v>
      </c>
      <c r="Q31" s="68" t="s">
        <v>177</v>
      </c>
      <c r="R31" s="116" t="e">
        <f>IRR(C47:N47)</f>
        <v>#VALUE!</v>
      </c>
    </row>
    <row r="32" spans="1:18" x14ac:dyDescent="0.25">
      <c r="A32" t="s">
        <v>74</v>
      </c>
      <c r="B32" s="102">
        <v>0</v>
      </c>
      <c r="C32" s="105">
        <v>0</v>
      </c>
      <c r="E32" s="49">
        <f>+B32*C32</f>
        <v>0</v>
      </c>
      <c r="F32" s="49">
        <f>+E32*(1+L9)</f>
        <v>0</v>
      </c>
      <c r="G32" s="49">
        <f>+F32*(1+M9)</f>
        <v>0</v>
      </c>
      <c r="H32" s="49">
        <f>+G32*(1+N9)</f>
        <v>0</v>
      </c>
      <c r="I32" s="49">
        <f>+H32*(1+$O$9)</f>
        <v>0</v>
      </c>
      <c r="J32" s="49">
        <f t="shared" ref="J32:O32" si="13">+I32*(1+$O$9)</f>
        <v>0</v>
      </c>
      <c r="K32" s="49">
        <f t="shared" si="13"/>
        <v>0</v>
      </c>
      <c r="L32" s="49">
        <f t="shared" si="13"/>
        <v>0</v>
      </c>
      <c r="M32" s="49">
        <f t="shared" si="13"/>
        <v>0</v>
      </c>
      <c r="N32" s="49">
        <f t="shared" si="13"/>
        <v>0</v>
      </c>
      <c r="O32" s="49">
        <f t="shared" si="13"/>
        <v>0</v>
      </c>
      <c r="Q32" s="68" t="s">
        <v>178</v>
      </c>
      <c r="R32" s="116" t="e">
        <f>IRR(C48:N48)</f>
        <v>#VALUE!</v>
      </c>
    </row>
    <row r="33" spans="1:17" x14ac:dyDescent="0.25">
      <c r="A33" t="s">
        <v>179</v>
      </c>
      <c r="B33" s="117" t="s">
        <v>180</v>
      </c>
      <c r="C33" s="118">
        <v>0</v>
      </c>
      <c r="E33" s="49">
        <f>+E27*$C$33</f>
        <v>0</v>
      </c>
      <c r="F33" s="49">
        <f t="shared" ref="F33:O33" si="14">+F27*$C$33</f>
        <v>0</v>
      </c>
      <c r="G33" s="49">
        <f t="shared" si="14"/>
        <v>0</v>
      </c>
      <c r="H33" s="49">
        <f t="shared" si="14"/>
        <v>0</v>
      </c>
      <c r="I33" s="49">
        <f t="shared" si="14"/>
        <v>0</v>
      </c>
      <c r="J33" s="49">
        <f t="shared" si="14"/>
        <v>0</v>
      </c>
      <c r="K33" s="49">
        <f t="shared" si="14"/>
        <v>0</v>
      </c>
      <c r="L33" s="49">
        <f t="shared" si="14"/>
        <v>0</v>
      </c>
      <c r="M33" s="49">
        <f t="shared" si="14"/>
        <v>0</v>
      </c>
      <c r="N33" s="49">
        <f t="shared" si="14"/>
        <v>0</v>
      </c>
      <c r="O33" s="49">
        <f t="shared" si="14"/>
        <v>0</v>
      </c>
    </row>
    <row r="34" spans="1:17" x14ac:dyDescent="0.25">
      <c r="A34" t="s">
        <v>181</v>
      </c>
      <c r="B34" s="102">
        <v>0</v>
      </c>
      <c r="C34" s="105">
        <v>0</v>
      </c>
      <c r="E34" s="49">
        <f>+B34*C34</f>
        <v>0</v>
      </c>
      <c r="F34" s="49">
        <f>+E34*(1+L9)</f>
        <v>0</v>
      </c>
      <c r="G34" s="49">
        <f>+F34*(1+M9)</f>
        <v>0</v>
      </c>
      <c r="H34" s="49">
        <f>+G34*(1+N9)</f>
        <v>0</v>
      </c>
      <c r="I34" s="49">
        <f>+H34*(1+$O$9)</f>
        <v>0</v>
      </c>
      <c r="J34" s="49">
        <f t="shared" ref="J34:O35" si="15">+I34*(1+$O$9)</f>
        <v>0</v>
      </c>
      <c r="K34" s="49">
        <f t="shared" si="15"/>
        <v>0</v>
      </c>
      <c r="L34" s="49">
        <f t="shared" si="15"/>
        <v>0</v>
      </c>
      <c r="M34" s="49">
        <f t="shared" si="15"/>
        <v>0</v>
      </c>
      <c r="N34" s="49">
        <f t="shared" si="15"/>
        <v>0</v>
      </c>
      <c r="O34" s="49">
        <f t="shared" si="15"/>
        <v>0</v>
      </c>
    </row>
    <row r="35" spans="1:17" x14ac:dyDescent="0.25">
      <c r="A35" t="s">
        <v>182</v>
      </c>
      <c r="B35" s="102">
        <v>0</v>
      </c>
      <c r="C35" s="105">
        <v>0</v>
      </c>
      <c r="E35" s="49">
        <f>+B35*C35</f>
        <v>0</v>
      </c>
      <c r="F35" s="49">
        <f>+E35*(1+L9)</f>
        <v>0</v>
      </c>
      <c r="G35" s="49">
        <f>+F35*(1+M9)</f>
        <v>0</v>
      </c>
      <c r="H35" s="49">
        <f>+G35*(1+N9)</f>
        <v>0</v>
      </c>
      <c r="I35" s="49">
        <f>+H35*(1+$O$9)</f>
        <v>0</v>
      </c>
      <c r="J35" s="49">
        <f t="shared" si="15"/>
        <v>0</v>
      </c>
      <c r="K35" s="49">
        <f t="shared" si="15"/>
        <v>0</v>
      </c>
      <c r="L35" s="49">
        <f t="shared" si="15"/>
        <v>0</v>
      </c>
      <c r="M35" s="49">
        <f t="shared" si="15"/>
        <v>0</v>
      </c>
      <c r="N35" s="49">
        <f t="shared" si="15"/>
        <v>0</v>
      </c>
      <c r="O35" s="49">
        <f t="shared" si="15"/>
        <v>0</v>
      </c>
    </row>
    <row r="36" spans="1:17" ht="7.5" customHeight="1" x14ac:dyDescent="0.25">
      <c r="B36" s="109"/>
      <c r="C36" s="110"/>
      <c r="E36" s="49"/>
      <c r="F36" s="49"/>
    </row>
    <row r="37" spans="1:17" s="10" customFormat="1" ht="12.75" x14ac:dyDescent="0.2">
      <c r="A37" s="10" t="s">
        <v>183</v>
      </c>
      <c r="B37" s="111"/>
      <c r="E37" s="112">
        <f t="shared" ref="E37:O37" si="16">SUM(E30:E35)</f>
        <v>0</v>
      </c>
      <c r="F37" s="112">
        <f t="shared" si="16"/>
        <v>0</v>
      </c>
      <c r="G37" s="112">
        <f t="shared" si="16"/>
        <v>0</v>
      </c>
      <c r="H37" s="112">
        <f t="shared" si="16"/>
        <v>0</v>
      </c>
      <c r="I37" s="112">
        <f t="shared" si="16"/>
        <v>0</v>
      </c>
      <c r="J37" s="112">
        <f t="shared" si="16"/>
        <v>0</v>
      </c>
      <c r="K37" s="112">
        <f t="shared" si="16"/>
        <v>0</v>
      </c>
      <c r="L37" s="112">
        <f t="shared" si="16"/>
        <v>0</v>
      </c>
      <c r="M37" s="112">
        <f t="shared" si="16"/>
        <v>0</v>
      </c>
      <c r="N37" s="112">
        <f t="shared" si="16"/>
        <v>0</v>
      </c>
      <c r="O37" s="112">
        <f t="shared" si="16"/>
        <v>0</v>
      </c>
    </row>
    <row r="38" spans="1:17" ht="6.75" customHeight="1" x14ac:dyDescent="0.25">
      <c r="B38" s="109"/>
    </row>
    <row r="39" spans="1:17" s="10" customFormat="1" ht="12.75" x14ac:dyDescent="0.2">
      <c r="A39" s="10" t="s">
        <v>184</v>
      </c>
      <c r="B39" s="111"/>
      <c r="E39" s="112">
        <f t="shared" ref="E39:O39" si="17">+E27-E37</f>
        <v>0</v>
      </c>
      <c r="F39" s="112">
        <f t="shared" si="17"/>
        <v>0</v>
      </c>
      <c r="G39" s="112">
        <f t="shared" si="17"/>
        <v>0</v>
      </c>
      <c r="H39" s="112">
        <f t="shared" si="17"/>
        <v>0</v>
      </c>
      <c r="I39" s="112">
        <f t="shared" si="17"/>
        <v>0</v>
      </c>
      <c r="J39" s="112">
        <f t="shared" si="17"/>
        <v>0</v>
      </c>
      <c r="K39" s="112">
        <f t="shared" si="17"/>
        <v>0</v>
      </c>
      <c r="L39" s="112">
        <f t="shared" si="17"/>
        <v>0</v>
      </c>
      <c r="M39" s="112">
        <f t="shared" si="17"/>
        <v>0</v>
      </c>
      <c r="N39" s="112">
        <f t="shared" si="17"/>
        <v>0</v>
      </c>
      <c r="O39" s="112">
        <f t="shared" si="17"/>
        <v>0</v>
      </c>
    </row>
    <row r="40" spans="1:17" ht="12.75" customHeight="1" x14ac:dyDescent="0.25">
      <c r="B40" s="101" t="s">
        <v>153</v>
      </c>
      <c r="C40" s="101" t="s">
        <v>174</v>
      </c>
    </row>
    <row r="41" spans="1:17" x14ac:dyDescent="0.25">
      <c r="A41" t="s">
        <v>185</v>
      </c>
      <c r="B41" s="102">
        <v>0</v>
      </c>
      <c r="C41" s="105">
        <v>0</v>
      </c>
      <c r="E41" s="49">
        <f>+B41*C41</f>
        <v>0</v>
      </c>
      <c r="F41" s="49">
        <f>+E41*(1+L11)</f>
        <v>0</v>
      </c>
      <c r="G41" s="49">
        <f>+F41*(1+M11)</f>
        <v>0</v>
      </c>
      <c r="H41" s="49">
        <f>+G41*(1+N11)</f>
        <v>0</v>
      </c>
      <c r="I41" s="49">
        <f t="shared" ref="I41:N41" si="18">+H41*(1+$O$11)</f>
        <v>0</v>
      </c>
      <c r="J41" s="49">
        <f t="shared" si="18"/>
        <v>0</v>
      </c>
      <c r="K41" s="49">
        <f t="shared" si="18"/>
        <v>0</v>
      </c>
      <c r="L41" s="49">
        <f t="shared" si="18"/>
        <v>0</v>
      </c>
      <c r="M41" s="49">
        <f t="shared" si="18"/>
        <v>0</v>
      </c>
      <c r="N41" s="49">
        <f t="shared" si="18"/>
        <v>0</v>
      </c>
      <c r="O41" s="119" t="s">
        <v>186</v>
      </c>
      <c r="Q41" s="120"/>
    </row>
    <row r="42" spans="1:17" x14ac:dyDescent="0.25">
      <c r="A42" t="s">
        <v>187</v>
      </c>
      <c r="E42" s="121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19" t="s">
        <v>186</v>
      </c>
      <c r="Q42" s="120"/>
    </row>
    <row r="43" spans="1:17" x14ac:dyDescent="0.25">
      <c r="A43" t="s">
        <v>188</v>
      </c>
      <c r="E43" s="49" t="e">
        <f>-PMT($R$7/12,$R$6*12,$R$5)*12</f>
        <v>#NUM!</v>
      </c>
      <c r="F43" s="49" t="e">
        <f t="shared" ref="F43:N43" si="19">+E43</f>
        <v>#NUM!</v>
      </c>
      <c r="G43" s="49" t="e">
        <f t="shared" si="19"/>
        <v>#NUM!</v>
      </c>
      <c r="H43" s="49" t="e">
        <f t="shared" si="19"/>
        <v>#NUM!</v>
      </c>
      <c r="I43" s="49" t="e">
        <f t="shared" si="19"/>
        <v>#NUM!</v>
      </c>
      <c r="J43" s="49" t="e">
        <f t="shared" si="19"/>
        <v>#NUM!</v>
      </c>
      <c r="K43" s="49" t="e">
        <f t="shared" si="19"/>
        <v>#NUM!</v>
      </c>
      <c r="L43" s="49" t="e">
        <f t="shared" si="19"/>
        <v>#NUM!</v>
      </c>
      <c r="M43" s="49" t="e">
        <f t="shared" si="19"/>
        <v>#NUM!</v>
      </c>
      <c r="N43" s="49" t="e">
        <f t="shared" si="19"/>
        <v>#NUM!</v>
      </c>
      <c r="O43" s="119" t="s">
        <v>186</v>
      </c>
    </row>
    <row r="44" spans="1:17" ht="7.5" customHeight="1" x14ac:dyDescent="0.25">
      <c r="O44" s="123"/>
    </row>
    <row r="45" spans="1:17" s="10" customFormat="1" ht="12.75" customHeight="1" x14ac:dyDescent="0.2">
      <c r="A45" s="10" t="s">
        <v>189</v>
      </c>
      <c r="E45" s="112" t="e">
        <f>+E39-E41-E42-E43</f>
        <v>#NUM!</v>
      </c>
      <c r="F45" s="112" t="e">
        <f t="shared" ref="F45:N45" si="20">+F39-F41-F42-F43</f>
        <v>#NUM!</v>
      </c>
      <c r="G45" s="112" t="e">
        <f t="shared" si="20"/>
        <v>#NUM!</v>
      </c>
      <c r="H45" s="112" t="e">
        <f t="shared" si="20"/>
        <v>#NUM!</v>
      </c>
      <c r="I45" s="112" t="e">
        <f t="shared" si="20"/>
        <v>#NUM!</v>
      </c>
      <c r="J45" s="112" t="e">
        <f t="shared" si="20"/>
        <v>#NUM!</v>
      </c>
      <c r="K45" s="112" t="e">
        <f t="shared" si="20"/>
        <v>#NUM!</v>
      </c>
      <c r="L45" s="112" t="e">
        <f t="shared" si="20"/>
        <v>#NUM!</v>
      </c>
      <c r="M45" s="112" t="e">
        <f t="shared" si="20"/>
        <v>#NUM!</v>
      </c>
      <c r="N45" s="112" t="e">
        <f t="shared" si="20"/>
        <v>#NUM!</v>
      </c>
      <c r="O45" s="124" t="s">
        <v>186</v>
      </c>
    </row>
    <row r="46" spans="1:17" ht="13.5" customHeight="1" x14ac:dyDescent="0.25"/>
    <row r="47" spans="1:17" s="15" customFormat="1" ht="12.75" hidden="1" x14ac:dyDescent="0.2">
      <c r="B47" s="15" t="s">
        <v>177</v>
      </c>
      <c r="C47" s="125">
        <f>-R11</f>
        <v>0</v>
      </c>
      <c r="E47" s="125">
        <f t="shared" ref="E47:M47" si="21">+E39</f>
        <v>0</v>
      </c>
      <c r="F47" s="125">
        <f t="shared" si="21"/>
        <v>0</v>
      </c>
      <c r="G47" s="125">
        <f t="shared" si="21"/>
        <v>0</v>
      </c>
      <c r="H47" s="125">
        <f t="shared" si="21"/>
        <v>0</v>
      </c>
      <c r="I47" s="125">
        <f t="shared" si="21"/>
        <v>0</v>
      </c>
      <c r="J47" s="125">
        <f t="shared" si="21"/>
        <v>0</v>
      </c>
      <c r="K47" s="125">
        <f t="shared" si="21"/>
        <v>0</v>
      </c>
      <c r="L47" s="125">
        <f t="shared" si="21"/>
        <v>0</v>
      </c>
      <c r="M47" s="125">
        <f t="shared" si="21"/>
        <v>0</v>
      </c>
      <c r="N47" s="125" t="e">
        <f>+N39+R18</f>
        <v>#DIV/0!</v>
      </c>
    </row>
    <row r="48" spans="1:17" s="15" customFormat="1" ht="12.75" hidden="1" x14ac:dyDescent="0.2">
      <c r="B48" s="15" t="s">
        <v>178</v>
      </c>
      <c r="C48" s="125">
        <f>-R10</f>
        <v>0</v>
      </c>
      <c r="E48" s="125" t="e">
        <f t="shared" ref="E48:M48" si="22">+E45</f>
        <v>#NUM!</v>
      </c>
      <c r="F48" s="125" t="e">
        <f t="shared" si="22"/>
        <v>#NUM!</v>
      </c>
      <c r="G48" s="125" t="e">
        <f t="shared" si="22"/>
        <v>#NUM!</v>
      </c>
      <c r="H48" s="125" t="e">
        <f t="shared" si="22"/>
        <v>#NUM!</v>
      </c>
      <c r="I48" s="125" t="e">
        <f t="shared" si="22"/>
        <v>#NUM!</v>
      </c>
      <c r="J48" s="125" t="e">
        <f t="shared" si="22"/>
        <v>#NUM!</v>
      </c>
      <c r="K48" s="125" t="e">
        <f t="shared" si="22"/>
        <v>#NUM!</v>
      </c>
      <c r="L48" s="125" t="e">
        <f t="shared" si="22"/>
        <v>#NUM!</v>
      </c>
      <c r="M48" s="125" t="e">
        <f t="shared" si="22"/>
        <v>#NUM!</v>
      </c>
      <c r="N48" s="125" t="e">
        <f>+N45+R20</f>
        <v>#NUM!</v>
      </c>
    </row>
    <row r="49" spans="1:15" ht="15.75" customHeight="1" x14ac:dyDescent="0.25">
      <c r="A49" s="85" t="s">
        <v>120</v>
      </c>
    </row>
    <row r="50" spans="1:15" ht="17.25" customHeight="1" x14ac:dyDescent="0.25"/>
    <row r="52" spans="1:15" x14ac:dyDescent="0.25"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20"/>
    </row>
  </sheetData>
  <mergeCells count="14">
    <mergeCell ref="B5:E5"/>
    <mergeCell ref="J5:K5"/>
    <mergeCell ref="A1:I1"/>
    <mergeCell ref="A2:I2"/>
    <mergeCell ref="A3:I3"/>
    <mergeCell ref="J4:O4"/>
    <mergeCell ref="Q4:R4"/>
    <mergeCell ref="Q30:R30"/>
    <mergeCell ref="B6:E6"/>
    <mergeCell ref="B7:C7"/>
    <mergeCell ref="E8:I8"/>
    <mergeCell ref="A9:B9"/>
    <mergeCell ref="Q9:R9"/>
    <mergeCell ref="Q13:R13"/>
  </mergeCells>
  <pageMargins left="0.7" right="0.7" top="0.75" bottom="0.75" header="0.3" footer="0.3"/>
  <pageSetup scale="53" orientation="landscape" horizontalDpi="90" verticalDpi="9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Sources &amp; Uses</vt:lpstr>
      <vt:lpstr>Detailed Budget</vt:lpstr>
      <vt:lpstr>Revenue Projections - For Sale</vt:lpstr>
      <vt:lpstr>Revenue Projectsions - For Rent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jang</dc:creator>
  <cp:lastModifiedBy>Luke Mich</cp:lastModifiedBy>
  <cp:lastPrinted>2020-08-19T14:46:54Z</cp:lastPrinted>
  <dcterms:created xsi:type="dcterms:W3CDTF">2020-08-17T23:27:35Z</dcterms:created>
  <dcterms:modified xsi:type="dcterms:W3CDTF">2020-08-19T14:56:39Z</dcterms:modified>
</cp:coreProperties>
</file>