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S:\CYDATA\FSS Finance &amp; MIS\FSS-Fin-ECH\DELEGATE AGENCIES\1 Non CC ECH Forms\BUDGET FORMS\ECBG\"/>
    </mc:Choice>
  </mc:AlternateContent>
  <xr:revisionPtr revIDLastSave="0" documentId="13_ncr:1_{AB7AD7E7-FD7D-43FD-941A-F95A457DF702}" xr6:coauthVersionLast="47" xr6:coauthVersionMax="47" xr10:uidLastSave="{00000000-0000-0000-0000-000000000000}"/>
  <workbookProtection workbookAlgorithmName="SHA-512" workbookHashValue="Sa4+nYw5DYg3IbIZZT9/66SwBA1+q4IKfTvNxK00mT0J9os0CpwYl/W5yunXdQUaomEeqpqgA+GHAkBnZ/IEQw==" workbookSaltValue="HKsXEcKeVqZtZuVovQbCCQ==" workbookSpinCount="100000" lockStructure="1"/>
  <bookViews>
    <workbookView xWindow="28680" yWindow="-120" windowWidth="29040" windowHeight="15840" tabRatio="726" activeTab="2" xr2:uid="{00000000-000D-0000-FFFF-FFFF00000000}"/>
  </bookViews>
  <sheets>
    <sheet name="ACCOUNTS" sheetId="17971" r:id="rId1"/>
    <sheet name="CoverPage" sheetId="17968" r:id="rId2"/>
    <sheet name="Salaries " sheetId="3" r:id="rId3"/>
    <sheet name="Fringes" sheetId="17965" r:id="rId4"/>
    <sheet name="Non-Personnel" sheetId="17966" r:id="rId5"/>
    <sheet name="SUMMARY" sheetId="258" r:id="rId6"/>
  </sheets>
  <definedNames>
    <definedName name="_xlnm.Print_Area" localSheetId="1">CoverPage!$A$1:$K$26</definedName>
    <definedName name="_xlnm.Print_Area" localSheetId="3">Fringes!$A$1:$G$22</definedName>
    <definedName name="_xlnm.Print_Area" localSheetId="4">'Non-Personnel'!$A$1:$I$47</definedName>
    <definedName name="_xlnm.Print_Area" localSheetId="5">SUMMARY!$A$1:$J$56</definedName>
    <definedName name="_xlnm.Print_Titles" localSheetId="3">Fringes!$1:$8</definedName>
    <definedName name="_xlnm.Print_Titles" localSheetId="4">'Non-Personnel'!$1:$12</definedName>
    <definedName name="_xlnm.Print_Titles" localSheetId="2">'Salaries '!$1:$13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5" i="3" l="1"/>
  <c r="O165" i="3"/>
  <c r="L165" i="3"/>
  <c r="J165" i="3"/>
  <c r="M165" i="3" s="1"/>
  <c r="I165" i="3"/>
  <c r="G165" i="3"/>
  <c r="E165" i="3"/>
  <c r="P164" i="3"/>
  <c r="O164" i="3"/>
  <c r="M164" i="3"/>
  <c r="L164" i="3"/>
  <c r="J164" i="3"/>
  <c r="I164" i="3"/>
  <c r="G164" i="3"/>
  <c r="E164" i="3"/>
  <c r="O163" i="3"/>
  <c r="L163" i="3"/>
  <c r="J163" i="3"/>
  <c r="P163" i="3" s="1"/>
  <c r="I163" i="3"/>
  <c r="G163" i="3"/>
  <c r="E163" i="3"/>
  <c r="P162" i="3"/>
  <c r="O162" i="3"/>
  <c r="M162" i="3"/>
  <c r="L162" i="3"/>
  <c r="J162" i="3"/>
  <c r="I162" i="3"/>
  <c r="G162" i="3"/>
  <c r="E162" i="3"/>
  <c r="P161" i="3"/>
  <c r="O161" i="3"/>
  <c r="M161" i="3"/>
  <c r="L161" i="3"/>
  <c r="J161" i="3"/>
  <c r="I161" i="3"/>
  <c r="G161" i="3"/>
  <c r="E161" i="3"/>
  <c r="O160" i="3"/>
  <c r="L160" i="3"/>
  <c r="J160" i="3"/>
  <c r="P160" i="3" s="1"/>
  <c r="I160" i="3"/>
  <c r="G160" i="3"/>
  <c r="E160" i="3"/>
  <c r="P159" i="3"/>
  <c r="O159" i="3"/>
  <c r="M159" i="3"/>
  <c r="L159" i="3"/>
  <c r="J159" i="3"/>
  <c r="I159" i="3"/>
  <c r="G159" i="3"/>
  <c r="E159" i="3"/>
  <c r="P158" i="3"/>
  <c r="O158" i="3"/>
  <c r="M158" i="3"/>
  <c r="L158" i="3"/>
  <c r="J158" i="3"/>
  <c r="I158" i="3"/>
  <c r="G158" i="3"/>
  <c r="E158" i="3"/>
  <c r="O157" i="3"/>
  <c r="L157" i="3"/>
  <c r="J157" i="3"/>
  <c r="P157" i="3" s="1"/>
  <c r="I157" i="3"/>
  <c r="G157" i="3"/>
  <c r="E157" i="3"/>
  <c r="P156" i="3"/>
  <c r="O156" i="3"/>
  <c r="M156" i="3"/>
  <c r="L156" i="3"/>
  <c r="J156" i="3"/>
  <c r="I156" i="3"/>
  <c r="G156" i="3"/>
  <c r="E156" i="3"/>
  <c r="P155" i="3"/>
  <c r="O155" i="3"/>
  <c r="M155" i="3"/>
  <c r="L155" i="3"/>
  <c r="J155" i="3"/>
  <c r="I155" i="3"/>
  <c r="G155" i="3"/>
  <c r="E155" i="3"/>
  <c r="O154" i="3"/>
  <c r="L154" i="3"/>
  <c r="J154" i="3"/>
  <c r="P154" i="3" s="1"/>
  <c r="I154" i="3"/>
  <c r="G154" i="3"/>
  <c r="E154" i="3"/>
  <c r="P153" i="3"/>
  <c r="O153" i="3"/>
  <c r="M153" i="3"/>
  <c r="L153" i="3"/>
  <c r="J153" i="3"/>
  <c r="I153" i="3"/>
  <c r="G153" i="3"/>
  <c r="E153" i="3"/>
  <c r="P152" i="3"/>
  <c r="O152" i="3"/>
  <c r="M152" i="3"/>
  <c r="L152" i="3"/>
  <c r="J152" i="3"/>
  <c r="I152" i="3"/>
  <c r="G152" i="3"/>
  <c r="E152" i="3"/>
  <c r="O151" i="3"/>
  <c r="L151" i="3"/>
  <c r="J151" i="3"/>
  <c r="P151" i="3" s="1"/>
  <c r="I151" i="3"/>
  <c r="G151" i="3"/>
  <c r="E151" i="3"/>
  <c r="P150" i="3"/>
  <c r="O150" i="3"/>
  <c r="M150" i="3"/>
  <c r="L150" i="3"/>
  <c r="J150" i="3"/>
  <c r="I150" i="3"/>
  <c r="G150" i="3"/>
  <c r="E150" i="3"/>
  <c r="P149" i="3"/>
  <c r="O149" i="3"/>
  <c r="M149" i="3"/>
  <c r="L149" i="3"/>
  <c r="J149" i="3"/>
  <c r="I149" i="3"/>
  <c r="G149" i="3"/>
  <c r="E149" i="3"/>
  <c r="O148" i="3"/>
  <c r="L148" i="3"/>
  <c r="J148" i="3"/>
  <c r="P148" i="3" s="1"/>
  <c r="I148" i="3"/>
  <c r="G148" i="3"/>
  <c r="E148" i="3"/>
  <c r="P147" i="3"/>
  <c r="O147" i="3"/>
  <c r="M147" i="3"/>
  <c r="L147" i="3"/>
  <c r="J147" i="3"/>
  <c r="I147" i="3"/>
  <c r="G147" i="3"/>
  <c r="E147" i="3"/>
  <c r="P146" i="3"/>
  <c r="O146" i="3"/>
  <c r="M146" i="3"/>
  <c r="L146" i="3"/>
  <c r="J146" i="3"/>
  <c r="I146" i="3"/>
  <c r="G146" i="3"/>
  <c r="E146" i="3"/>
  <c r="O145" i="3"/>
  <c r="L145" i="3"/>
  <c r="J145" i="3"/>
  <c r="P145" i="3" s="1"/>
  <c r="I145" i="3"/>
  <c r="G145" i="3"/>
  <c r="E145" i="3"/>
  <c r="P144" i="3"/>
  <c r="O144" i="3"/>
  <c r="M144" i="3"/>
  <c r="L144" i="3"/>
  <c r="J144" i="3"/>
  <c r="I144" i="3"/>
  <c r="G144" i="3"/>
  <c r="E144" i="3"/>
  <c r="P143" i="3"/>
  <c r="O143" i="3"/>
  <c r="M143" i="3"/>
  <c r="L143" i="3"/>
  <c r="J143" i="3"/>
  <c r="I143" i="3"/>
  <c r="G143" i="3"/>
  <c r="E143" i="3"/>
  <c r="O142" i="3"/>
  <c r="L142" i="3"/>
  <c r="J142" i="3"/>
  <c r="P142" i="3" s="1"/>
  <c r="I142" i="3"/>
  <c r="G142" i="3"/>
  <c r="E142" i="3"/>
  <c r="P141" i="3"/>
  <c r="O141" i="3"/>
  <c r="M141" i="3"/>
  <c r="L141" i="3"/>
  <c r="J141" i="3"/>
  <c r="I141" i="3"/>
  <c r="G141" i="3"/>
  <c r="E141" i="3"/>
  <c r="P140" i="3"/>
  <c r="O140" i="3"/>
  <c r="M140" i="3"/>
  <c r="L140" i="3"/>
  <c r="J140" i="3"/>
  <c r="I140" i="3"/>
  <c r="G140" i="3"/>
  <c r="E140" i="3"/>
  <c r="O139" i="3"/>
  <c r="L139" i="3"/>
  <c r="J139" i="3"/>
  <c r="P139" i="3" s="1"/>
  <c r="I139" i="3"/>
  <c r="G139" i="3"/>
  <c r="E139" i="3"/>
  <c r="P138" i="3"/>
  <c r="O138" i="3"/>
  <c r="M138" i="3"/>
  <c r="L138" i="3"/>
  <c r="J138" i="3"/>
  <c r="I138" i="3"/>
  <c r="G138" i="3"/>
  <c r="E138" i="3"/>
  <c r="P137" i="3"/>
  <c r="O137" i="3"/>
  <c r="M137" i="3"/>
  <c r="L137" i="3"/>
  <c r="J137" i="3"/>
  <c r="I137" i="3"/>
  <c r="G137" i="3"/>
  <c r="E137" i="3"/>
  <c r="O136" i="3"/>
  <c r="L136" i="3"/>
  <c r="J136" i="3"/>
  <c r="P136" i="3" s="1"/>
  <c r="I136" i="3"/>
  <c r="G136" i="3"/>
  <c r="E136" i="3"/>
  <c r="P135" i="3"/>
  <c r="O135" i="3"/>
  <c r="M135" i="3"/>
  <c r="L135" i="3"/>
  <c r="J135" i="3"/>
  <c r="I135" i="3"/>
  <c r="G135" i="3"/>
  <c r="E135" i="3"/>
  <c r="P134" i="3"/>
  <c r="O134" i="3"/>
  <c r="M134" i="3"/>
  <c r="L134" i="3"/>
  <c r="J134" i="3"/>
  <c r="I134" i="3"/>
  <c r="G134" i="3"/>
  <c r="E134" i="3"/>
  <c r="O133" i="3"/>
  <c r="L133" i="3"/>
  <c r="J133" i="3"/>
  <c r="P133" i="3" s="1"/>
  <c r="I133" i="3"/>
  <c r="G133" i="3"/>
  <c r="E133" i="3"/>
  <c r="P132" i="3"/>
  <c r="O132" i="3"/>
  <c r="M132" i="3"/>
  <c r="L132" i="3"/>
  <c r="J132" i="3"/>
  <c r="I132" i="3"/>
  <c r="G132" i="3"/>
  <c r="E132" i="3"/>
  <c r="P131" i="3"/>
  <c r="O131" i="3"/>
  <c r="M131" i="3"/>
  <c r="L131" i="3"/>
  <c r="J131" i="3"/>
  <c r="I131" i="3"/>
  <c r="G131" i="3"/>
  <c r="E131" i="3"/>
  <c r="O130" i="3"/>
  <c r="L130" i="3"/>
  <c r="J130" i="3"/>
  <c r="P130" i="3" s="1"/>
  <c r="I130" i="3"/>
  <c r="G130" i="3"/>
  <c r="E130" i="3"/>
  <c r="P129" i="3"/>
  <c r="O129" i="3"/>
  <c r="M129" i="3"/>
  <c r="L129" i="3"/>
  <c r="J129" i="3"/>
  <c r="I129" i="3"/>
  <c r="G129" i="3"/>
  <c r="E129" i="3"/>
  <c r="P128" i="3"/>
  <c r="O128" i="3"/>
  <c r="M128" i="3"/>
  <c r="L128" i="3"/>
  <c r="J128" i="3"/>
  <c r="I128" i="3"/>
  <c r="G128" i="3"/>
  <c r="E128" i="3"/>
  <c r="O127" i="3"/>
  <c r="L127" i="3"/>
  <c r="J127" i="3"/>
  <c r="P127" i="3" s="1"/>
  <c r="I127" i="3"/>
  <c r="G127" i="3"/>
  <c r="E127" i="3"/>
  <c r="P126" i="3"/>
  <c r="O126" i="3"/>
  <c r="M126" i="3"/>
  <c r="L126" i="3"/>
  <c r="J126" i="3"/>
  <c r="I126" i="3"/>
  <c r="G126" i="3"/>
  <c r="E126" i="3"/>
  <c r="P125" i="3"/>
  <c r="O125" i="3"/>
  <c r="M125" i="3"/>
  <c r="L125" i="3"/>
  <c r="J125" i="3"/>
  <c r="I125" i="3"/>
  <c r="G125" i="3"/>
  <c r="E125" i="3"/>
  <c r="O124" i="3"/>
  <c r="L124" i="3"/>
  <c r="J124" i="3"/>
  <c r="P124" i="3" s="1"/>
  <c r="I124" i="3"/>
  <c r="G124" i="3"/>
  <c r="E124" i="3"/>
  <c r="P123" i="3"/>
  <c r="O123" i="3"/>
  <c r="M123" i="3"/>
  <c r="L123" i="3"/>
  <c r="J123" i="3"/>
  <c r="I123" i="3"/>
  <c r="G123" i="3"/>
  <c r="E123" i="3"/>
  <c r="P122" i="3"/>
  <c r="O122" i="3"/>
  <c r="M122" i="3"/>
  <c r="L122" i="3"/>
  <c r="J122" i="3"/>
  <c r="I122" i="3"/>
  <c r="G122" i="3"/>
  <c r="E122" i="3"/>
  <c r="O121" i="3"/>
  <c r="L121" i="3"/>
  <c r="J121" i="3"/>
  <c r="P121" i="3" s="1"/>
  <c r="I121" i="3"/>
  <c r="G121" i="3"/>
  <c r="E121" i="3"/>
  <c r="P120" i="3"/>
  <c r="O120" i="3"/>
  <c r="M120" i="3"/>
  <c r="L120" i="3"/>
  <c r="J120" i="3"/>
  <c r="I120" i="3"/>
  <c r="G120" i="3"/>
  <c r="E120" i="3"/>
  <c r="P119" i="3"/>
  <c r="O119" i="3"/>
  <c r="M119" i="3"/>
  <c r="L119" i="3"/>
  <c r="J119" i="3"/>
  <c r="I119" i="3"/>
  <c r="G119" i="3"/>
  <c r="E119" i="3"/>
  <c r="O118" i="3"/>
  <c r="L118" i="3"/>
  <c r="J118" i="3"/>
  <c r="P118" i="3" s="1"/>
  <c r="I118" i="3"/>
  <c r="G118" i="3"/>
  <c r="E118" i="3"/>
  <c r="P117" i="3"/>
  <c r="O117" i="3"/>
  <c r="M117" i="3"/>
  <c r="L117" i="3"/>
  <c r="J117" i="3"/>
  <c r="I117" i="3"/>
  <c r="G117" i="3"/>
  <c r="E117" i="3"/>
  <c r="P116" i="3"/>
  <c r="O116" i="3"/>
  <c r="M116" i="3"/>
  <c r="L116" i="3"/>
  <c r="J116" i="3"/>
  <c r="I116" i="3"/>
  <c r="G116" i="3"/>
  <c r="E116" i="3"/>
  <c r="O115" i="3"/>
  <c r="L115" i="3"/>
  <c r="J115" i="3"/>
  <c r="P115" i="3" s="1"/>
  <c r="I115" i="3"/>
  <c r="G115" i="3"/>
  <c r="E115" i="3"/>
  <c r="P114" i="3"/>
  <c r="O114" i="3"/>
  <c r="M114" i="3"/>
  <c r="L114" i="3"/>
  <c r="J114" i="3"/>
  <c r="I114" i="3"/>
  <c r="G114" i="3"/>
  <c r="E114" i="3"/>
  <c r="P113" i="3"/>
  <c r="O113" i="3"/>
  <c r="M113" i="3"/>
  <c r="L113" i="3"/>
  <c r="J113" i="3"/>
  <c r="I113" i="3"/>
  <c r="G113" i="3"/>
  <c r="E113" i="3"/>
  <c r="O112" i="3"/>
  <c r="L112" i="3"/>
  <c r="J112" i="3"/>
  <c r="P112" i="3" s="1"/>
  <c r="I112" i="3"/>
  <c r="G112" i="3"/>
  <c r="E112" i="3"/>
  <c r="P111" i="3"/>
  <c r="O111" i="3"/>
  <c r="M111" i="3"/>
  <c r="L111" i="3"/>
  <c r="J111" i="3"/>
  <c r="I111" i="3"/>
  <c r="G111" i="3"/>
  <c r="E111" i="3"/>
  <c r="P110" i="3"/>
  <c r="O110" i="3"/>
  <c r="M110" i="3"/>
  <c r="L110" i="3"/>
  <c r="J110" i="3"/>
  <c r="I110" i="3"/>
  <c r="G110" i="3"/>
  <c r="E110" i="3"/>
  <c r="O109" i="3"/>
  <c r="L109" i="3"/>
  <c r="J109" i="3"/>
  <c r="P109" i="3" s="1"/>
  <c r="I109" i="3"/>
  <c r="G109" i="3"/>
  <c r="E109" i="3"/>
  <c r="P108" i="3"/>
  <c r="O108" i="3"/>
  <c r="M108" i="3"/>
  <c r="L108" i="3"/>
  <c r="J108" i="3"/>
  <c r="I108" i="3"/>
  <c r="G108" i="3"/>
  <c r="E108" i="3"/>
  <c r="P107" i="3"/>
  <c r="O107" i="3"/>
  <c r="M107" i="3"/>
  <c r="L107" i="3"/>
  <c r="J107" i="3"/>
  <c r="I107" i="3"/>
  <c r="G107" i="3"/>
  <c r="E107" i="3"/>
  <c r="O106" i="3"/>
  <c r="L106" i="3"/>
  <c r="J106" i="3"/>
  <c r="P106" i="3" s="1"/>
  <c r="I106" i="3"/>
  <c r="G106" i="3"/>
  <c r="E106" i="3"/>
  <c r="P105" i="3"/>
  <c r="O105" i="3"/>
  <c r="M105" i="3"/>
  <c r="L105" i="3"/>
  <c r="J105" i="3"/>
  <c r="I105" i="3"/>
  <c r="G105" i="3"/>
  <c r="E105" i="3"/>
  <c r="P104" i="3"/>
  <c r="O104" i="3"/>
  <c r="M104" i="3"/>
  <c r="L104" i="3"/>
  <c r="J104" i="3"/>
  <c r="I104" i="3"/>
  <c r="G104" i="3"/>
  <c r="E104" i="3"/>
  <c r="O103" i="3"/>
  <c r="L103" i="3"/>
  <c r="J103" i="3"/>
  <c r="P103" i="3" s="1"/>
  <c r="I103" i="3"/>
  <c r="G103" i="3"/>
  <c r="E103" i="3"/>
  <c r="P102" i="3"/>
  <c r="O102" i="3"/>
  <c r="M102" i="3"/>
  <c r="L102" i="3"/>
  <c r="J102" i="3"/>
  <c r="I102" i="3"/>
  <c r="G102" i="3"/>
  <c r="E102" i="3"/>
  <c r="P101" i="3"/>
  <c r="O101" i="3"/>
  <c r="M101" i="3"/>
  <c r="L101" i="3"/>
  <c r="J101" i="3"/>
  <c r="I101" i="3"/>
  <c r="G101" i="3"/>
  <c r="E101" i="3"/>
  <c r="O100" i="3"/>
  <c r="L100" i="3"/>
  <c r="J100" i="3"/>
  <c r="P100" i="3" s="1"/>
  <c r="I100" i="3"/>
  <c r="G100" i="3"/>
  <c r="E100" i="3"/>
  <c r="P99" i="3"/>
  <c r="O99" i="3"/>
  <c r="M99" i="3"/>
  <c r="L99" i="3"/>
  <c r="J99" i="3"/>
  <c r="I99" i="3"/>
  <c r="G99" i="3"/>
  <c r="E99" i="3"/>
  <c r="P98" i="3"/>
  <c r="O98" i="3"/>
  <c r="M98" i="3"/>
  <c r="L98" i="3"/>
  <c r="J98" i="3"/>
  <c r="I98" i="3"/>
  <c r="G98" i="3"/>
  <c r="E98" i="3"/>
  <c r="O97" i="3"/>
  <c r="L97" i="3"/>
  <c r="J97" i="3"/>
  <c r="P97" i="3" s="1"/>
  <c r="I97" i="3"/>
  <c r="G97" i="3"/>
  <c r="E97" i="3"/>
  <c r="P96" i="3"/>
  <c r="O96" i="3"/>
  <c r="M96" i="3"/>
  <c r="L96" i="3"/>
  <c r="J96" i="3"/>
  <c r="I96" i="3"/>
  <c r="G96" i="3"/>
  <c r="E96" i="3"/>
  <c r="P95" i="3"/>
  <c r="O95" i="3"/>
  <c r="M95" i="3"/>
  <c r="L95" i="3"/>
  <c r="J95" i="3"/>
  <c r="I95" i="3"/>
  <c r="G95" i="3"/>
  <c r="E95" i="3"/>
  <c r="O94" i="3"/>
  <c r="L94" i="3"/>
  <c r="J94" i="3"/>
  <c r="P94" i="3" s="1"/>
  <c r="I94" i="3"/>
  <c r="G94" i="3"/>
  <c r="E94" i="3"/>
  <c r="P93" i="3"/>
  <c r="O93" i="3"/>
  <c r="M93" i="3"/>
  <c r="L93" i="3"/>
  <c r="J93" i="3"/>
  <c r="I93" i="3"/>
  <c r="G93" i="3"/>
  <c r="E93" i="3"/>
  <c r="P92" i="3"/>
  <c r="O92" i="3"/>
  <c r="M92" i="3"/>
  <c r="L92" i="3"/>
  <c r="J92" i="3"/>
  <c r="I92" i="3"/>
  <c r="G92" i="3"/>
  <c r="E92" i="3"/>
  <c r="O91" i="3"/>
  <c r="L91" i="3"/>
  <c r="J91" i="3"/>
  <c r="P91" i="3" s="1"/>
  <c r="I91" i="3"/>
  <c r="G91" i="3"/>
  <c r="E91" i="3"/>
  <c r="P90" i="3"/>
  <c r="O90" i="3"/>
  <c r="M90" i="3"/>
  <c r="L90" i="3"/>
  <c r="J90" i="3"/>
  <c r="I90" i="3"/>
  <c r="G90" i="3"/>
  <c r="E90" i="3"/>
  <c r="P89" i="3"/>
  <c r="O89" i="3"/>
  <c r="M89" i="3"/>
  <c r="L89" i="3"/>
  <c r="J89" i="3"/>
  <c r="I89" i="3"/>
  <c r="G89" i="3"/>
  <c r="E89" i="3"/>
  <c r="O88" i="3"/>
  <c r="L88" i="3"/>
  <c r="J88" i="3"/>
  <c r="P88" i="3" s="1"/>
  <c r="I88" i="3"/>
  <c r="G88" i="3"/>
  <c r="E88" i="3"/>
  <c r="P87" i="3"/>
  <c r="O87" i="3"/>
  <c r="M87" i="3"/>
  <c r="L87" i="3"/>
  <c r="J87" i="3"/>
  <c r="I87" i="3"/>
  <c r="G87" i="3"/>
  <c r="E87" i="3"/>
  <c r="P86" i="3"/>
  <c r="O86" i="3"/>
  <c r="M86" i="3"/>
  <c r="L86" i="3"/>
  <c r="J86" i="3"/>
  <c r="I86" i="3"/>
  <c r="G86" i="3"/>
  <c r="E86" i="3"/>
  <c r="O85" i="3"/>
  <c r="L85" i="3"/>
  <c r="J85" i="3"/>
  <c r="P85" i="3" s="1"/>
  <c r="I85" i="3"/>
  <c r="G85" i="3"/>
  <c r="E85" i="3"/>
  <c r="P84" i="3"/>
  <c r="O84" i="3"/>
  <c r="M84" i="3"/>
  <c r="L84" i="3"/>
  <c r="J84" i="3"/>
  <c r="I84" i="3"/>
  <c r="G84" i="3"/>
  <c r="E84" i="3"/>
  <c r="P83" i="3"/>
  <c r="O83" i="3"/>
  <c r="M83" i="3"/>
  <c r="L83" i="3"/>
  <c r="J83" i="3"/>
  <c r="I83" i="3"/>
  <c r="G83" i="3"/>
  <c r="E83" i="3"/>
  <c r="O82" i="3"/>
  <c r="L82" i="3"/>
  <c r="J82" i="3"/>
  <c r="P82" i="3" s="1"/>
  <c r="I82" i="3"/>
  <c r="G82" i="3"/>
  <c r="E82" i="3"/>
  <c r="P81" i="3"/>
  <c r="O81" i="3"/>
  <c r="M81" i="3"/>
  <c r="L81" i="3"/>
  <c r="J81" i="3"/>
  <c r="I81" i="3"/>
  <c r="G81" i="3"/>
  <c r="E81" i="3"/>
  <c r="P80" i="3"/>
  <c r="O80" i="3"/>
  <c r="M80" i="3"/>
  <c r="L80" i="3"/>
  <c r="J80" i="3"/>
  <c r="I80" i="3"/>
  <c r="G80" i="3"/>
  <c r="E80" i="3"/>
  <c r="O79" i="3"/>
  <c r="L79" i="3"/>
  <c r="J79" i="3"/>
  <c r="P79" i="3" s="1"/>
  <c r="I79" i="3"/>
  <c r="G79" i="3"/>
  <c r="E79" i="3"/>
  <c r="P78" i="3"/>
  <c r="O78" i="3"/>
  <c r="M78" i="3"/>
  <c r="L78" i="3"/>
  <c r="J78" i="3"/>
  <c r="I78" i="3"/>
  <c r="G78" i="3"/>
  <c r="E78" i="3"/>
  <c r="P77" i="3"/>
  <c r="O77" i="3"/>
  <c r="M77" i="3"/>
  <c r="L77" i="3"/>
  <c r="J77" i="3"/>
  <c r="I77" i="3"/>
  <c r="G77" i="3"/>
  <c r="E77" i="3"/>
  <c r="O76" i="3"/>
  <c r="L76" i="3"/>
  <c r="J76" i="3"/>
  <c r="P76" i="3" s="1"/>
  <c r="I76" i="3"/>
  <c r="G76" i="3"/>
  <c r="E76" i="3"/>
  <c r="P75" i="3"/>
  <c r="O75" i="3"/>
  <c r="M75" i="3"/>
  <c r="L75" i="3"/>
  <c r="J75" i="3"/>
  <c r="I75" i="3"/>
  <c r="G75" i="3"/>
  <c r="E75" i="3"/>
  <c r="P74" i="3"/>
  <c r="O74" i="3"/>
  <c r="M74" i="3"/>
  <c r="L74" i="3"/>
  <c r="J74" i="3"/>
  <c r="I74" i="3"/>
  <c r="G74" i="3"/>
  <c r="E74" i="3"/>
  <c r="O73" i="3"/>
  <c r="L73" i="3"/>
  <c r="J73" i="3"/>
  <c r="P73" i="3" s="1"/>
  <c r="I73" i="3"/>
  <c r="G73" i="3"/>
  <c r="E73" i="3"/>
  <c r="P72" i="3"/>
  <c r="O72" i="3"/>
  <c r="M72" i="3"/>
  <c r="L72" i="3"/>
  <c r="J72" i="3"/>
  <c r="I72" i="3"/>
  <c r="G72" i="3"/>
  <c r="E72" i="3"/>
  <c r="P71" i="3"/>
  <c r="O71" i="3"/>
  <c r="M71" i="3"/>
  <c r="L71" i="3"/>
  <c r="J71" i="3"/>
  <c r="I71" i="3"/>
  <c r="G71" i="3"/>
  <c r="E71" i="3"/>
  <c r="O70" i="3"/>
  <c r="L70" i="3"/>
  <c r="J70" i="3"/>
  <c r="P70" i="3" s="1"/>
  <c r="I70" i="3"/>
  <c r="G70" i="3"/>
  <c r="E70" i="3"/>
  <c r="P69" i="3"/>
  <c r="O69" i="3"/>
  <c r="M69" i="3"/>
  <c r="L69" i="3"/>
  <c r="J69" i="3"/>
  <c r="I69" i="3"/>
  <c r="G69" i="3"/>
  <c r="E69" i="3"/>
  <c r="P68" i="3"/>
  <c r="O68" i="3"/>
  <c r="M68" i="3"/>
  <c r="L68" i="3"/>
  <c r="J68" i="3"/>
  <c r="I68" i="3"/>
  <c r="G68" i="3"/>
  <c r="E68" i="3"/>
  <c r="O67" i="3"/>
  <c r="L67" i="3"/>
  <c r="J67" i="3"/>
  <c r="P67" i="3" s="1"/>
  <c r="I67" i="3"/>
  <c r="G67" i="3"/>
  <c r="E67" i="3"/>
  <c r="P66" i="3"/>
  <c r="O66" i="3"/>
  <c r="M66" i="3"/>
  <c r="L66" i="3"/>
  <c r="J66" i="3"/>
  <c r="I66" i="3"/>
  <c r="G66" i="3"/>
  <c r="E66" i="3"/>
  <c r="P65" i="3"/>
  <c r="O65" i="3"/>
  <c r="M65" i="3"/>
  <c r="L65" i="3"/>
  <c r="J65" i="3"/>
  <c r="I65" i="3"/>
  <c r="G65" i="3"/>
  <c r="E65" i="3"/>
  <c r="O64" i="3"/>
  <c r="L64" i="3"/>
  <c r="J64" i="3"/>
  <c r="P64" i="3" s="1"/>
  <c r="I64" i="3"/>
  <c r="G64" i="3"/>
  <c r="E64" i="3"/>
  <c r="P63" i="3"/>
  <c r="O63" i="3"/>
  <c r="M63" i="3"/>
  <c r="L63" i="3"/>
  <c r="J63" i="3"/>
  <c r="I63" i="3"/>
  <c r="G63" i="3"/>
  <c r="E63" i="3"/>
  <c r="P62" i="3"/>
  <c r="O62" i="3"/>
  <c r="M62" i="3"/>
  <c r="L62" i="3"/>
  <c r="J62" i="3"/>
  <c r="I62" i="3"/>
  <c r="G62" i="3"/>
  <c r="E62" i="3"/>
  <c r="O61" i="3"/>
  <c r="L61" i="3"/>
  <c r="J61" i="3"/>
  <c r="P61" i="3" s="1"/>
  <c r="I61" i="3"/>
  <c r="G61" i="3"/>
  <c r="E61" i="3"/>
  <c r="P60" i="3"/>
  <c r="O60" i="3"/>
  <c r="M60" i="3"/>
  <c r="L60" i="3"/>
  <c r="J60" i="3"/>
  <c r="I60" i="3"/>
  <c r="G60" i="3"/>
  <c r="E60" i="3"/>
  <c r="P59" i="3"/>
  <c r="O59" i="3"/>
  <c r="M59" i="3"/>
  <c r="L59" i="3"/>
  <c r="J59" i="3"/>
  <c r="I59" i="3"/>
  <c r="G59" i="3"/>
  <c r="E59" i="3"/>
  <c r="O58" i="3"/>
  <c r="L58" i="3"/>
  <c r="J58" i="3"/>
  <c r="P58" i="3" s="1"/>
  <c r="I58" i="3"/>
  <c r="G58" i="3"/>
  <c r="E58" i="3"/>
  <c r="P57" i="3"/>
  <c r="O57" i="3"/>
  <c r="M57" i="3"/>
  <c r="L57" i="3"/>
  <c r="J57" i="3"/>
  <c r="I57" i="3"/>
  <c r="G57" i="3"/>
  <c r="E57" i="3"/>
  <c r="P56" i="3"/>
  <c r="O56" i="3"/>
  <c r="M56" i="3"/>
  <c r="L56" i="3"/>
  <c r="J56" i="3"/>
  <c r="I56" i="3"/>
  <c r="G56" i="3"/>
  <c r="E56" i="3"/>
  <c r="O55" i="3"/>
  <c r="L55" i="3"/>
  <c r="J55" i="3"/>
  <c r="P55" i="3" s="1"/>
  <c r="I55" i="3"/>
  <c r="G55" i="3"/>
  <c r="E55" i="3"/>
  <c r="P54" i="3"/>
  <c r="O54" i="3"/>
  <c r="M54" i="3"/>
  <c r="L54" i="3"/>
  <c r="J54" i="3"/>
  <c r="I54" i="3"/>
  <c r="G54" i="3"/>
  <c r="E54" i="3"/>
  <c r="P53" i="3"/>
  <c r="O53" i="3"/>
  <c r="M53" i="3"/>
  <c r="L53" i="3"/>
  <c r="J53" i="3"/>
  <c r="I53" i="3"/>
  <c r="G53" i="3"/>
  <c r="E53" i="3"/>
  <c r="O52" i="3"/>
  <c r="L52" i="3"/>
  <c r="J52" i="3"/>
  <c r="P52" i="3" s="1"/>
  <c r="I52" i="3"/>
  <c r="G52" i="3"/>
  <c r="E52" i="3"/>
  <c r="P51" i="3"/>
  <c r="O51" i="3"/>
  <c r="M51" i="3"/>
  <c r="L51" i="3"/>
  <c r="J51" i="3"/>
  <c r="I51" i="3"/>
  <c r="G51" i="3"/>
  <c r="E51" i="3"/>
  <c r="P50" i="3"/>
  <c r="O50" i="3"/>
  <c r="M50" i="3"/>
  <c r="L50" i="3"/>
  <c r="J50" i="3"/>
  <c r="I50" i="3"/>
  <c r="G50" i="3"/>
  <c r="E50" i="3"/>
  <c r="O49" i="3"/>
  <c r="L49" i="3"/>
  <c r="J49" i="3"/>
  <c r="P49" i="3" s="1"/>
  <c r="I49" i="3"/>
  <c r="G49" i="3"/>
  <c r="E49" i="3"/>
  <c r="P48" i="3"/>
  <c r="O48" i="3"/>
  <c r="M48" i="3"/>
  <c r="L48" i="3"/>
  <c r="J48" i="3"/>
  <c r="I48" i="3"/>
  <c r="G48" i="3"/>
  <c r="E48" i="3"/>
  <c r="P47" i="3"/>
  <c r="O47" i="3"/>
  <c r="M47" i="3"/>
  <c r="L47" i="3"/>
  <c r="J47" i="3"/>
  <c r="I47" i="3"/>
  <c r="G47" i="3"/>
  <c r="E47" i="3"/>
  <c r="O46" i="3"/>
  <c r="L46" i="3"/>
  <c r="J46" i="3"/>
  <c r="P46" i="3" s="1"/>
  <c r="I46" i="3"/>
  <c r="G46" i="3"/>
  <c r="E46" i="3"/>
  <c r="P45" i="3"/>
  <c r="O45" i="3"/>
  <c r="M45" i="3"/>
  <c r="L45" i="3"/>
  <c r="J45" i="3"/>
  <c r="I45" i="3"/>
  <c r="G45" i="3"/>
  <c r="E45" i="3"/>
  <c r="P44" i="3"/>
  <c r="O44" i="3"/>
  <c r="M44" i="3"/>
  <c r="L44" i="3"/>
  <c r="J44" i="3"/>
  <c r="I44" i="3"/>
  <c r="G44" i="3"/>
  <c r="E44" i="3"/>
  <c r="O43" i="3"/>
  <c r="L43" i="3"/>
  <c r="J43" i="3"/>
  <c r="P43" i="3" s="1"/>
  <c r="I43" i="3"/>
  <c r="G43" i="3"/>
  <c r="E43" i="3"/>
  <c r="P42" i="3"/>
  <c r="O42" i="3"/>
  <c r="M42" i="3"/>
  <c r="L42" i="3"/>
  <c r="J42" i="3"/>
  <c r="I42" i="3"/>
  <c r="G42" i="3"/>
  <c r="E42" i="3"/>
  <c r="P41" i="3"/>
  <c r="O41" i="3"/>
  <c r="M41" i="3"/>
  <c r="L41" i="3"/>
  <c r="J41" i="3"/>
  <c r="I41" i="3"/>
  <c r="G41" i="3"/>
  <c r="E41" i="3"/>
  <c r="O40" i="3"/>
  <c r="L40" i="3"/>
  <c r="J40" i="3"/>
  <c r="P40" i="3" s="1"/>
  <c r="I40" i="3"/>
  <c r="G40" i="3"/>
  <c r="E40" i="3"/>
  <c r="P39" i="3"/>
  <c r="O39" i="3"/>
  <c r="M39" i="3"/>
  <c r="L39" i="3"/>
  <c r="J39" i="3"/>
  <c r="I39" i="3"/>
  <c r="G39" i="3"/>
  <c r="E39" i="3"/>
  <c r="P38" i="3"/>
  <c r="O38" i="3"/>
  <c r="M38" i="3"/>
  <c r="L38" i="3"/>
  <c r="J38" i="3"/>
  <c r="I38" i="3"/>
  <c r="G38" i="3"/>
  <c r="E38" i="3"/>
  <c r="O37" i="3"/>
  <c r="L37" i="3"/>
  <c r="J37" i="3"/>
  <c r="P37" i="3" s="1"/>
  <c r="I37" i="3"/>
  <c r="G37" i="3"/>
  <c r="E37" i="3"/>
  <c r="P36" i="3"/>
  <c r="O36" i="3"/>
  <c r="M36" i="3"/>
  <c r="L36" i="3"/>
  <c r="J36" i="3"/>
  <c r="I36" i="3"/>
  <c r="G36" i="3"/>
  <c r="E36" i="3"/>
  <c r="P35" i="3"/>
  <c r="O35" i="3"/>
  <c r="M35" i="3"/>
  <c r="L35" i="3"/>
  <c r="J35" i="3"/>
  <c r="I35" i="3"/>
  <c r="G35" i="3"/>
  <c r="E35" i="3"/>
  <c r="O34" i="3"/>
  <c r="L34" i="3"/>
  <c r="J34" i="3"/>
  <c r="P34" i="3" s="1"/>
  <c r="I34" i="3"/>
  <c r="G34" i="3"/>
  <c r="E34" i="3"/>
  <c r="P33" i="3"/>
  <c r="O33" i="3"/>
  <c r="M33" i="3"/>
  <c r="L33" i="3"/>
  <c r="J33" i="3"/>
  <c r="I33" i="3"/>
  <c r="G33" i="3"/>
  <c r="E33" i="3"/>
  <c r="P32" i="3"/>
  <c r="O32" i="3"/>
  <c r="M32" i="3"/>
  <c r="L32" i="3"/>
  <c r="J32" i="3"/>
  <c r="I32" i="3"/>
  <c r="G32" i="3"/>
  <c r="E32" i="3"/>
  <c r="O31" i="3"/>
  <c r="L31" i="3"/>
  <c r="J31" i="3"/>
  <c r="P31" i="3" s="1"/>
  <c r="I31" i="3"/>
  <c r="G31" i="3"/>
  <c r="E31" i="3"/>
  <c r="P30" i="3"/>
  <c r="O30" i="3"/>
  <c r="M30" i="3"/>
  <c r="L30" i="3"/>
  <c r="J30" i="3"/>
  <c r="I30" i="3"/>
  <c r="G30" i="3"/>
  <c r="E30" i="3"/>
  <c r="P29" i="3"/>
  <c r="O29" i="3"/>
  <c r="M29" i="3"/>
  <c r="L29" i="3"/>
  <c r="J29" i="3"/>
  <c r="I29" i="3"/>
  <c r="G29" i="3"/>
  <c r="E29" i="3"/>
  <c r="O28" i="3"/>
  <c r="L28" i="3"/>
  <c r="J28" i="3"/>
  <c r="P28" i="3" s="1"/>
  <c r="I28" i="3"/>
  <c r="G28" i="3"/>
  <c r="E28" i="3"/>
  <c r="P27" i="3"/>
  <c r="O27" i="3"/>
  <c r="M27" i="3"/>
  <c r="L27" i="3"/>
  <c r="J27" i="3"/>
  <c r="I27" i="3"/>
  <c r="G27" i="3"/>
  <c r="E27" i="3"/>
  <c r="P26" i="3"/>
  <c r="O26" i="3"/>
  <c r="M26" i="3"/>
  <c r="L26" i="3"/>
  <c r="J26" i="3"/>
  <c r="I26" i="3"/>
  <c r="G26" i="3"/>
  <c r="E26" i="3"/>
  <c r="O25" i="3"/>
  <c r="L25" i="3"/>
  <c r="J25" i="3"/>
  <c r="P25" i="3" s="1"/>
  <c r="I25" i="3"/>
  <c r="G25" i="3"/>
  <c r="E25" i="3"/>
  <c r="P24" i="3"/>
  <c r="O24" i="3"/>
  <c r="M24" i="3"/>
  <c r="L24" i="3"/>
  <c r="J24" i="3"/>
  <c r="I24" i="3"/>
  <c r="G24" i="3"/>
  <c r="E24" i="3"/>
  <c r="P23" i="3"/>
  <c r="O23" i="3"/>
  <c r="M23" i="3"/>
  <c r="L23" i="3"/>
  <c r="J23" i="3"/>
  <c r="I23" i="3"/>
  <c r="G23" i="3"/>
  <c r="E23" i="3"/>
  <c r="O22" i="3"/>
  <c r="L22" i="3"/>
  <c r="J22" i="3"/>
  <c r="P22" i="3" s="1"/>
  <c r="I22" i="3"/>
  <c r="G22" i="3"/>
  <c r="E22" i="3"/>
  <c r="P21" i="3"/>
  <c r="O21" i="3"/>
  <c r="M21" i="3"/>
  <c r="L21" i="3"/>
  <c r="J21" i="3"/>
  <c r="I21" i="3"/>
  <c r="G21" i="3"/>
  <c r="E21" i="3"/>
  <c r="P20" i="3"/>
  <c r="O20" i="3"/>
  <c r="M20" i="3"/>
  <c r="L20" i="3"/>
  <c r="J20" i="3"/>
  <c r="I20" i="3"/>
  <c r="G20" i="3"/>
  <c r="E20" i="3"/>
  <c r="O19" i="3"/>
  <c r="L19" i="3"/>
  <c r="J19" i="3"/>
  <c r="P19" i="3" s="1"/>
  <c r="I19" i="3"/>
  <c r="G19" i="3"/>
  <c r="E19" i="3"/>
  <c r="P18" i="3"/>
  <c r="O18" i="3"/>
  <c r="M18" i="3"/>
  <c r="L18" i="3"/>
  <c r="J18" i="3"/>
  <c r="I18" i="3"/>
  <c r="G18" i="3"/>
  <c r="E18" i="3"/>
  <c r="P17" i="3"/>
  <c r="O17" i="3"/>
  <c r="M17" i="3"/>
  <c r="L17" i="3"/>
  <c r="J17" i="3"/>
  <c r="I17" i="3"/>
  <c r="G17" i="3"/>
  <c r="E17" i="3"/>
  <c r="O16" i="3"/>
  <c r="L16" i="3"/>
  <c r="J16" i="3"/>
  <c r="P16" i="3" s="1"/>
  <c r="I16" i="3"/>
  <c r="G16" i="3"/>
  <c r="E16" i="3"/>
  <c r="P15" i="3"/>
  <c r="O15" i="3"/>
  <c r="M15" i="3"/>
  <c r="L15" i="3"/>
  <c r="J15" i="3"/>
  <c r="I15" i="3"/>
  <c r="G15" i="3"/>
  <c r="E15" i="3"/>
  <c r="A3" i="17968"/>
  <c r="I14" i="3"/>
  <c r="G14" i="3"/>
  <c r="E21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M16" i="3" l="1"/>
  <c r="M19" i="3"/>
  <c r="M22" i="3"/>
  <c r="M25" i="3"/>
  <c r="M28" i="3"/>
  <c r="M31" i="3"/>
  <c r="M34" i="3"/>
  <c r="M37" i="3"/>
  <c r="M40" i="3"/>
  <c r="M43" i="3"/>
  <c r="M46" i="3"/>
  <c r="M49" i="3"/>
  <c r="M52" i="3"/>
  <c r="M55" i="3"/>
  <c r="M58" i="3"/>
  <c r="M61" i="3"/>
  <c r="M64" i="3"/>
  <c r="M67" i="3"/>
  <c r="M70" i="3"/>
  <c r="M73" i="3"/>
  <c r="M76" i="3"/>
  <c r="M79" i="3"/>
  <c r="M82" i="3"/>
  <c r="M85" i="3"/>
  <c r="M88" i="3"/>
  <c r="M91" i="3"/>
  <c r="M94" i="3"/>
  <c r="M97" i="3"/>
  <c r="M100" i="3"/>
  <c r="M103" i="3"/>
  <c r="M106" i="3"/>
  <c r="M109" i="3"/>
  <c r="M112" i="3"/>
  <c r="M115" i="3"/>
  <c r="M118" i="3"/>
  <c r="M121" i="3"/>
  <c r="M124" i="3"/>
  <c r="M127" i="3"/>
  <c r="M130" i="3"/>
  <c r="M133" i="3"/>
  <c r="M136" i="3"/>
  <c r="M139" i="3"/>
  <c r="M142" i="3"/>
  <c r="M145" i="3"/>
  <c r="M148" i="3"/>
  <c r="M151" i="3"/>
  <c r="M154" i="3"/>
  <c r="M157" i="3"/>
  <c r="M160" i="3"/>
  <c r="M163" i="3"/>
  <c r="F216" i="3"/>
  <c r="O214" i="3"/>
  <c r="O213" i="3"/>
  <c r="O212" i="3"/>
  <c r="O211" i="3"/>
  <c r="O210" i="3"/>
  <c r="O209" i="3"/>
  <c r="O208" i="3"/>
  <c r="O207" i="3"/>
  <c r="O206" i="3"/>
  <c r="O205" i="3"/>
  <c r="O204" i="3"/>
  <c r="O203" i="3"/>
  <c r="O202" i="3"/>
  <c r="O201" i="3"/>
  <c r="O200" i="3"/>
  <c r="O199" i="3"/>
  <c r="O198" i="3"/>
  <c r="O197" i="3"/>
  <c r="O196" i="3"/>
  <c r="O195" i="3"/>
  <c r="O194" i="3"/>
  <c r="O193" i="3"/>
  <c r="O192" i="3"/>
  <c r="O191" i="3"/>
  <c r="O190" i="3"/>
  <c r="O189" i="3"/>
  <c r="O188" i="3"/>
  <c r="O187" i="3"/>
  <c r="O186" i="3"/>
  <c r="O185" i="3"/>
  <c r="O184" i="3"/>
  <c r="O183" i="3"/>
  <c r="O182" i="3"/>
  <c r="O181" i="3"/>
  <c r="O180" i="3"/>
  <c r="O179" i="3"/>
  <c r="O178" i="3"/>
  <c r="O177" i="3"/>
  <c r="O176" i="3"/>
  <c r="O175" i="3"/>
  <c r="O174" i="3"/>
  <c r="O173" i="3"/>
  <c r="O172" i="3"/>
  <c r="E171" i="3"/>
  <c r="J171" i="3"/>
  <c r="O171" i="3"/>
  <c r="E170" i="3"/>
  <c r="J170" i="3"/>
  <c r="O170" i="3"/>
  <c r="E169" i="3"/>
  <c r="J169" i="3"/>
  <c r="O169" i="3"/>
  <c r="O168" i="3"/>
  <c r="O167" i="3"/>
  <c r="E166" i="3"/>
  <c r="J166" i="3"/>
  <c r="P166" i="3" s="1"/>
  <c r="O166" i="3"/>
  <c r="J215" i="3"/>
  <c r="J213" i="3"/>
  <c r="P213" i="3" s="1"/>
  <c r="E213" i="3"/>
  <c r="J186" i="3"/>
  <c r="E186" i="3"/>
  <c r="J187" i="3"/>
  <c r="E187" i="3"/>
  <c r="J188" i="3"/>
  <c r="E188" i="3"/>
  <c r="J189" i="3"/>
  <c r="P189" i="3" s="1"/>
  <c r="J190" i="3"/>
  <c r="E190" i="3"/>
  <c r="J191" i="3"/>
  <c r="E191" i="3"/>
  <c r="J192" i="3"/>
  <c r="E192" i="3"/>
  <c r="J193" i="3"/>
  <c r="J194" i="3"/>
  <c r="E194" i="3"/>
  <c r="J195" i="3"/>
  <c r="E195" i="3"/>
  <c r="J196" i="3"/>
  <c r="E196" i="3"/>
  <c r="P196" i="3" s="1"/>
  <c r="J197" i="3"/>
  <c r="P197" i="3" s="1"/>
  <c r="J198" i="3"/>
  <c r="E198" i="3"/>
  <c r="J199" i="3"/>
  <c r="E199" i="3"/>
  <c r="E189" i="3"/>
  <c r="E193" i="3"/>
  <c r="E197" i="3"/>
  <c r="B5" i="3"/>
  <c r="O215" i="3"/>
  <c r="F5" i="258"/>
  <c r="C5" i="258"/>
  <c r="E214" i="3"/>
  <c r="E212" i="3"/>
  <c r="E211" i="3"/>
  <c r="E210" i="3"/>
  <c r="E209" i="3"/>
  <c r="E208" i="3"/>
  <c r="E207" i="3"/>
  <c r="E206" i="3"/>
  <c r="E205" i="3"/>
  <c r="E204" i="3"/>
  <c r="E203" i="3"/>
  <c r="E202" i="3"/>
  <c r="E201" i="3"/>
  <c r="E200" i="3"/>
  <c r="E185" i="3"/>
  <c r="E184" i="3"/>
  <c r="E183" i="3"/>
  <c r="E182" i="3"/>
  <c r="E181" i="3"/>
  <c r="E180" i="3"/>
  <c r="E179" i="3"/>
  <c r="E178" i="3"/>
  <c r="E177" i="3"/>
  <c r="E176" i="3"/>
  <c r="E175" i="3"/>
  <c r="E174" i="3"/>
  <c r="E173" i="3"/>
  <c r="E172" i="3"/>
  <c r="E168" i="3"/>
  <c r="E167" i="3"/>
  <c r="D4" i="17966"/>
  <c r="J214" i="3"/>
  <c r="J212" i="3"/>
  <c r="J211" i="3"/>
  <c r="J210" i="3"/>
  <c r="J209" i="3"/>
  <c r="J208" i="3"/>
  <c r="J207" i="3"/>
  <c r="P207" i="3" s="1"/>
  <c r="J206" i="3"/>
  <c r="P206" i="3" s="1"/>
  <c r="J205" i="3"/>
  <c r="J204" i="3"/>
  <c r="J203" i="3"/>
  <c r="J202" i="3"/>
  <c r="J201" i="3"/>
  <c r="J200" i="3"/>
  <c r="J185" i="3"/>
  <c r="J184" i="3"/>
  <c r="P184" i="3" s="1"/>
  <c r="J183" i="3"/>
  <c r="P183" i="3" s="1"/>
  <c r="J182" i="3"/>
  <c r="J181" i="3"/>
  <c r="J180" i="3"/>
  <c r="J179" i="3"/>
  <c r="J178" i="3"/>
  <c r="J177" i="3"/>
  <c r="J176" i="3"/>
  <c r="J175" i="3"/>
  <c r="J174" i="3"/>
  <c r="J173" i="3"/>
  <c r="J172" i="3"/>
  <c r="P172" i="3" s="1"/>
  <c r="P169" i="3"/>
  <c r="J168" i="3"/>
  <c r="J167" i="3"/>
  <c r="J4" i="3"/>
  <c r="H4" i="3"/>
  <c r="D22" i="17965"/>
  <c r="J32" i="258" s="1"/>
  <c r="C22" i="17965"/>
  <c r="J18" i="258" s="1"/>
  <c r="B4" i="3"/>
  <c r="E14" i="3"/>
  <c r="H216" i="3"/>
  <c r="C6" i="17966"/>
  <c r="B6" i="3"/>
  <c r="B6" i="17965"/>
  <c r="G20" i="17968"/>
  <c r="J25" i="258"/>
  <c r="E6" i="17966"/>
  <c r="G44" i="17966"/>
  <c r="G40" i="17966"/>
  <c r="G30" i="17966"/>
  <c r="G23" i="17966"/>
  <c r="E19" i="17966"/>
  <c r="J20" i="258" s="1"/>
  <c r="E15" i="17966"/>
  <c r="J19" i="258" s="1"/>
  <c r="C4" i="258"/>
  <c r="D6" i="3"/>
  <c r="C6" i="258"/>
  <c r="H9" i="258"/>
  <c r="C9" i="258"/>
  <c r="G3" i="17966"/>
  <c r="O4" i="3"/>
  <c r="E6" i="17965"/>
  <c r="D4" i="17965"/>
  <c r="J39" i="258"/>
  <c r="J6" i="258"/>
  <c r="G18" i="258"/>
  <c r="F43" i="17966"/>
  <c r="G43" i="17966" s="1"/>
  <c r="E43" i="17966"/>
  <c r="G27" i="258"/>
  <c r="F39" i="17966"/>
  <c r="G38" i="258"/>
  <c r="E39" i="17966"/>
  <c r="F29" i="17966"/>
  <c r="G29" i="17966" s="1"/>
  <c r="G37" i="258"/>
  <c r="E29" i="17966"/>
  <c r="G24" i="258"/>
  <c r="F26" i="17966"/>
  <c r="G26" i="17966" s="1"/>
  <c r="G36" i="258"/>
  <c r="E26" i="17966"/>
  <c r="G23" i="258"/>
  <c r="G22" i="17966"/>
  <c r="F22" i="17966"/>
  <c r="J35" i="258" s="1"/>
  <c r="G35" i="258"/>
  <c r="E22" i="17966"/>
  <c r="J21" i="258"/>
  <c r="G21" i="258"/>
  <c r="F19" i="17966"/>
  <c r="G19" i="17966" s="1"/>
  <c r="G34" i="258"/>
  <c r="F15" i="17966"/>
  <c r="J33" i="258" s="1"/>
  <c r="G33" i="258"/>
  <c r="G19" i="258"/>
  <c r="G31" i="258"/>
  <c r="F6" i="258"/>
  <c r="G9" i="258"/>
  <c r="L215" i="3"/>
  <c r="M215" i="3" s="1"/>
  <c r="L214" i="3"/>
  <c r="L212" i="3"/>
  <c r="L211" i="3"/>
  <c r="L210" i="3"/>
  <c r="L209" i="3"/>
  <c r="M209" i="3" s="1"/>
  <c r="L208" i="3"/>
  <c r="M208" i="3" s="1"/>
  <c r="L207" i="3"/>
  <c r="M207" i="3" s="1"/>
  <c r="L183" i="3"/>
  <c r="M183" i="3" s="1"/>
  <c r="L182" i="3"/>
  <c r="M182" i="3" s="1"/>
  <c r="L181" i="3"/>
  <c r="M181" i="3" s="1"/>
  <c r="L180" i="3"/>
  <c r="M180" i="3" s="1"/>
  <c r="L179" i="3"/>
  <c r="M179" i="3" s="1"/>
  <c r="L178" i="3"/>
  <c r="M178" i="3" s="1"/>
  <c r="L177" i="3"/>
  <c r="M177" i="3" s="1"/>
  <c r="L176" i="3"/>
  <c r="M176" i="3" s="1"/>
  <c r="L175" i="3"/>
  <c r="M175" i="3" s="1"/>
  <c r="L174" i="3"/>
  <c r="M174" i="3" s="1"/>
  <c r="L173" i="3"/>
  <c r="M173" i="3" s="1"/>
  <c r="L172" i="3"/>
  <c r="M172" i="3" s="1"/>
  <c r="L171" i="3"/>
  <c r="M171" i="3" s="1"/>
  <c r="L170" i="3"/>
  <c r="M170" i="3" s="1"/>
  <c r="L169" i="3"/>
  <c r="M169" i="3" s="1"/>
  <c r="L168" i="3"/>
  <c r="M168" i="3" s="1"/>
  <c r="L167" i="3"/>
  <c r="M167" i="3" s="1"/>
  <c r="L166" i="3"/>
  <c r="J14" i="3"/>
  <c r="L4" i="3"/>
  <c r="G25" i="258"/>
  <c r="E12" i="17965"/>
  <c r="E21" i="17965"/>
  <c r="E20" i="17965"/>
  <c r="E19" i="17965"/>
  <c r="E18" i="17965"/>
  <c r="E17" i="17965"/>
  <c r="E16" i="17965"/>
  <c r="E15" i="17965"/>
  <c r="E14" i="17965"/>
  <c r="E13" i="17965"/>
  <c r="G32" i="258"/>
  <c r="J28" i="258"/>
  <c r="G28" i="258"/>
  <c r="G40" i="258"/>
  <c r="G17" i="258"/>
  <c r="G39" i="258"/>
  <c r="G20" i="258"/>
  <c r="J22" i="258"/>
  <c r="G22" i="258"/>
  <c r="F41" i="258"/>
  <c r="F29" i="258"/>
  <c r="H14" i="17966"/>
  <c r="I14" i="17966" s="1"/>
  <c r="I4" i="258"/>
  <c r="B4" i="17966"/>
  <c r="C3" i="17966"/>
  <c r="B4" i="17965"/>
  <c r="B3" i="17965"/>
  <c r="H25" i="17966"/>
  <c r="I25" i="17966" s="1"/>
  <c r="H17" i="17966"/>
  <c r="I17" i="17966" s="1"/>
  <c r="L14" i="3"/>
  <c r="G26" i="258"/>
  <c r="J38" i="258"/>
  <c r="J27" i="258"/>
  <c r="J26" i="258"/>
  <c r="J24" i="258"/>
  <c r="J23" i="258"/>
  <c r="J34" i="258"/>
  <c r="M166" i="3"/>
  <c r="M210" i="3"/>
  <c r="M214" i="3"/>
  <c r="M211" i="3"/>
  <c r="F42" i="258"/>
  <c r="D7" i="258" s="1"/>
  <c r="M212" i="3"/>
  <c r="E9" i="17966"/>
  <c r="P185" i="3" l="1"/>
  <c r="P202" i="3"/>
  <c r="P177" i="3"/>
  <c r="P193" i="3"/>
  <c r="P200" i="3"/>
  <c r="P175" i="3"/>
  <c r="P201" i="3"/>
  <c r="P211" i="3"/>
  <c r="P212" i="3"/>
  <c r="P214" i="3"/>
  <c r="P178" i="3"/>
  <c r="P174" i="3"/>
  <c r="P179" i="3"/>
  <c r="P204" i="3"/>
  <c r="P210" i="3"/>
  <c r="P203" i="3"/>
  <c r="P191" i="3"/>
  <c r="P168" i="3"/>
  <c r="P180" i="3"/>
  <c r="P182" i="3"/>
  <c r="P208" i="3"/>
  <c r="P188" i="3"/>
  <c r="P209" i="3"/>
  <c r="P173" i="3"/>
  <c r="P187" i="3"/>
  <c r="P186" i="3"/>
  <c r="P176" i="3"/>
  <c r="P205" i="3"/>
  <c r="P190" i="3"/>
  <c r="P195" i="3"/>
  <c r="P181" i="3"/>
  <c r="P198" i="3"/>
  <c r="G15" i="17966"/>
  <c r="J40" i="258"/>
  <c r="J37" i="258"/>
  <c r="G39" i="17966"/>
  <c r="P199" i="3"/>
  <c r="P194" i="3"/>
  <c r="J36" i="258"/>
  <c r="P192" i="3"/>
  <c r="P170" i="3"/>
  <c r="P167" i="3"/>
  <c r="J17" i="258"/>
  <c r="J29" i="258" s="1"/>
  <c r="A20" i="17965"/>
  <c r="A21" i="17965"/>
  <c r="G15" i="17965"/>
  <c r="G16" i="17965"/>
  <c r="G13" i="17965"/>
  <c r="G17" i="17965"/>
  <c r="G14" i="17965"/>
  <c r="G18" i="17965"/>
  <c r="G12" i="17965"/>
  <c r="F14" i="17965"/>
  <c r="F18" i="17965"/>
  <c r="F15" i="17965"/>
  <c r="F12" i="17965"/>
  <c r="F16" i="17965"/>
  <c r="F13" i="17965"/>
  <c r="F17" i="17965"/>
  <c r="J31" i="258"/>
  <c r="J41" i="258" s="1"/>
  <c r="A44" i="258" s="1"/>
  <c r="J216" i="3"/>
  <c r="E22" i="17965"/>
  <c r="P14" i="3"/>
  <c r="M14" i="3"/>
  <c r="O14" i="3"/>
  <c r="G29" i="258"/>
  <c r="G41" i="258"/>
  <c r="P171" i="3"/>
  <c r="B5" i="17965"/>
  <c r="F8" i="3"/>
  <c r="C5" i="17966"/>
  <c r="C8" i="258"/>
  <c r="A2" i="258"/>
  <c r="J42" i="258" l="1"/>
  <c r="A45" i="258" s="1"/>
  <c r="G42" i="258"/>
  <c r="H7" i="258" l="1"/>
</calcChain>
</file>

<file path=xl/sharedStrings.xml><?xml version="1.0" encoding="utf-8"?>
<sst xmlns="http://schemas.openxmlformats.org/spreadsheetml/2006/main" count="397" uniqueCount="277">
  <si>
    <t>ACCT</t>
  </si>
  <si>
    <t xml:space="preserve">COST </t>
  </si>
  <si>
    <t>ACCOUNTS &amp; EXAMPLES OF ALLOWABLE COSTS FOR PFA/PI CONTRACTS</t>
  </si>
  <si>
    <t>CODE</t>
  </si>
  <si>
    <t>CATEGORIES</t>
  </si>
  <si>
    <t>0005</t>
  </si>
  <si>
    <t>Salaries &amp; Wages</t>
  </si>
  <si>
    <t xml:space="preserve">Fixed amount of compenstation </t>
  </si>
  <si>
    <t>PFA Center-Based Teacher w/PEL Early Childhood Endorsement $54,050</t>
  </si>
  <si>
    <t>to direct staff.</t>
  </si>
  <si>
    <t>PFA Center-Based Teacher w/Gateways level 5 ECE $51,750</t>
  </si>
  <si>
    <t>PFA Center-Based Teacher Assistant w/BA and Gateways level 4 ECE $40,250</t>
  </si>
  <si>
    <t>PFA Center-Based Teacher Assistant w/AA and Gateways level 4 ECE $36,800</t>
  </si>
  <si>
    <t>(Additional pay such as overtime</t>
  </si>
  <si>
    <t>PI Center-Based Supervisor Outside of Classroom w/Gateways Level 5 or above in Infant Toddler $57,500</t>
  </si>
  <si>
    <t xml:space="preserve">and retro COLA must be </t>
  </si>
  <si>
    <t>PI Center-Based Teacher w/ Gateways level 5 Infant Toddler $51,750</t>
  </si>
  <si>
    <t>explicitly identified.)</t>
  </si>
  <si>
    <t>PI Center-Based Teacher w/BA and Gateways Level 4 Infant Toddler $48,300</t>
  </si>
  <si>
    <t>PI Center-Based Teacher w/AA and Gateways Level 4 Infant Toddler $43,700</t>
  </si>
  <si>
    <t>PI Center-Based Teacher Assistant w/AA and Gateways Level 4 Infant Toddler $40,250</t>
  </si>
  <si>
    <t>(Each position must be</t>
  </si>
  <si>
    <t>PI Center-Based Teacher Assistant w/AA and Gateways Level 3 Infant Toddler $36,800</t>
  </si>
  <si>
    <t>listed separately, e.g., if</t>
  </si>
  <si>
    <t>PI Center-Based Teacher Assistant w/ Child Development Associate's Credential (CDA) $34,500</t>
  </si>
  <si>
    <t>there are 4 teachers, then</t>
  </si>
  <si>
    <t>Center-Based Family Support Specialist w/ Gateways Family Specialists Credential Level 5 $51,750</t>
  </si>
  <si>
    <t>4 teacher position lines</t>
  </si>
  <si>
    <t>Center-Based Family Support Specialist w/ Gateways Family Specialists Credential Level 4 $46,000</t>
  </si>
  <si>
    <t xml:space="preserve">are used.  Must list title and </t>
  </si>
  <si>
    <t>Home Visitor w/ Gateways Family Specialists Credential Level 5 $51,750</t>
  </si>
  <si>
    <t>credentials)</t>
  </si>
  <si>
    <t>Home Visitor w/ Gateways Family Specialists Credential Level 4 $46,000</t>
  </si>
  <si>
    <t>Home Visitor w/ Gateways Family Specialists Credential Level 3 $40,250</t>
  </si>
  <si>
    <t>Staffing Categories:</t>
  </si>
  <si>
    <t>Instruction: teacher, substitute, assistant, home visitor, infant toddler specialist</t>
  </si>
  <si>
    <t>General admin: secretary/clerical</t>
  </si>
  <si>
    <t>Operations/maintenance of plant: janitor</t>
  </si>
  <si>
    <t>Food services: cook/kitchen worker</t>
  </si>
  <si>
    <t>Community services: parent coordinator/educator, family support specialist, screening coordinator, parent advocate</t>
  </si>
  <si>
    <r>
      <t xml:space="preserve">Termination costs such as unused vacation and sick days are </t>
    </r>
    <r>
      <rPr>
        <b/>
        <sz val="10"/>
        <color rgb="FFFF0000"/>
        <rFont val="Arial"/>
        <family val="2"/>
      </rPr>
      <t>NOT allowable</t>
    </r>
  </si>
  <si>
    <t>Compensation for supervisory personnel are not eligible costs unless those additional administrative personnel are necessary and hired specifically for the program purpose.</t>
  </si>
  <si>
    <t>0044</t>
  </si>
  <si>
    <t>Fringe Benefits</t>
  </si>
  <si>
    <t>Employer share of retirement</t>
  </si>
  <si>
    <t>Employee benefits</t>
  </si>
  <si>
    <t>Life insurance</t>
  </si>
  <si>
    <t>FICA</t>
  </si>
  <si>
    <t>(general admin and</t>
  </si>
  <si>
    <t>Health insurance</t>
  </si>
  <si>
    <t>operations/maintenance</t>
  </si>
  <si>
    <t>Unemployment &amp; workers compensation</t>
  </si>
  <si>
    <t xml:space="preserve">staff benefits charged to </t>
  </si>
  <si>
    <t xml:space="preserve">EXAMPLES: </t>
  </si>
  <si>
    <t>admin costs)</t>
  </si>
  <si>
    <t>MEDICAL CARE PREMIUMS, HOSPITALIZATION PREMIUMS, MEDICARE, SOCIAL SECURITY, MEDICAL CARE PREMIUMS, HOSPITALIZATION PREMIUMS, TERM LIFE INSURANCE, WORKMAN'S COMPENSATION, UNEMPLOYMENT INSURANCE , DENTAL PLAN, OPTICAL COVERAGE PREMIUMS, EMPLOYEE'S ANNUITY &amp; BENEFIT, PENSION CONTRIBUTIONS</t>
  </si>
  <si>
    <r>
      <t xml:space="preserve">Tuition reimubursement costs are </t>
    </r>
    <r>
      <rPr>
        <b/>
        <sz val="10"/>
        <color rgb="FFFF0000"/>
        <rFont val="Arial"/>
        <family val="2"/>
      </rPr>
      <t>NOT allowable</t>
    </r>
  </si>
  <si>
    <t>0100</t>
  </si>
  <si>
    <t>Operating Costs</t>
  </si>
  <si>
    <t>Ongoing day to day expenses incurred to maintain the program and physical location.</t>
  </si>
  <si>
    <t>0140</t>
  </si>
  <si>
    <t>Professional &amp; Technical Services</t>
  </si>
  <si>
    <t>Instruction: classroom equipment maintenance &amp; repair, in-area travel, field trip fees</t>
  </si>
  <si>
    <t>Improvement of instruction: registration fees, training related travel expenses</t>
  </si>
  <si>
    <t>Amounts paid for services</t>
  </si>
  <si>
    <t>General admin: audit fees, office equipment repair &amp; maintenance</t>
  </si>
  <si>
    <t>rendered by personnel who</t>
  </si>
  <si>
    <t>Operations/plant maintenance: contractual custodial services, phone, water/sewer</t>
  </si>
  <si>
    <t>are not on the organization's</t>
  </si>
  <si>
    <t>payroll and other services</t>
  </si>
  <si>
    <t>Food services: catering services for child meals/snacks only</t>
  </si>
  <si>
    <t>the organization may purchase.</t>
  </si>
  <si>
    <t>Community services: sub-contracted services, guest speakers for parent meetings, screening activities</t>
  </si>
  <si>
    <t>Payments to other districts/governmental units: services by colleges, screening costs by special ed cooperative</t>
  </si>
  <si>
    <t>MEDICAL/DENTAL/SPECIALS NEEDS FOR PFA/PI PARTICIPANTS (INCLUDING OBSERVATIONS, EVALUATIONS, PREVENTIONS AND TREATMENTS)</t>
  </si>
  <si>
    <t>HOME PROVIDERS, COMMUNITY PARTNERS, TEMPORARY PERSONNEL SERVICES, ACCOUNTING, PAYROLL AND AUDITING, LEGAL EXPENSES, CONSULTANTS, PROFESSIONAL &amp; TECHNICAL SERVICES, ONLINE PROFESSIONAL AND EDUCTIONAL SERVICES</t>
  </si>
  <si>
    <t>0200</t>
  </si>
  <si>
    <t>Travel/Transportation</t>
  </si>
  <si>
    <t>Mileage reimbursement</t>
  </si>
  <si>
    <t>Out-Of-Town Travel (Including Lodging &amp; Meals)</t>
  </si>
  <si>
    <t>Parking</t>
  </si>
  <si>
    <t>0300</t>
  </si>
  <si>
    <t>Commodities/Supplies</t>
  </si>
  <si>
    <r>
      <t xml:space="preserve">Instruction: software charts (for the classroom), consumable classroom supplies, books, equipment </t>
    </r>
    <r>
      <rPr>
        <b/>
        <u/>
        <sz val="10"/>
        <color rgb="FFFF0000"/>
        <rFont val="Arial"/>
        <family val="2"/>
      </rPr>
      <t>&lt;$500</t>
    </r>
  </si>
  <si>
    <t>Improvement of instruction: supplies/materials for in-services/workshops</t>
  </si>
  <si>
    <t>General administration: administrative supplies/materials</t>
  </si>
  <si>
    <t>Operations/maintenance of plants: cleaning supplies</t>
  </si>
  <si>
    <t>Food services: Activities concerned with providing food to pupils and staff including preparation and serving of regular and</t>
  </si>
  <si>
    <t>incidental meals, lunches or snacks in connection with school activities and the delivery of food.</t>
  </si>
  <si>
    <t>Community services: parental supplies/materials, child screening supplies, food/snacks for parent/family activities</t>
  </si>
  <si>
    <t>0400</t>
  </si>
  <si>
    <t>Equipment (Requires prior approval from Program Division)</t>
  </si>
  <si>
    <t xml:space="preserve">According to the Early Childhood Block Grant Fiscal handbook from the IL State Board of Education, equipment is defined as at a cost more than $500. </t>
  </si>
  <si>
    <t>0801</t>
  </si>
  <si>
    <t>Indirect Cost</t>
  </si>
  <si>
    <t xml:space="preserve">INELIGIBLE FOR PFA/PI BUDGET.  </t>
  </si>
  <si>
    <t>0999</t>
  </si>
  <si>
    <t>Other Grant Expenses</t>
  </si>
  <si>
    <t>1240</t>
  </si>
  <si>
    <t xml:space="preserve">PARENT INVOLVEMENT </t>
  </si>
  <si>
    <t>CHICAGO DEPARTMENT OF FAMILY &amp; SUPPORT SERVICES</t>
  </si>
  <si>
    <t>COVER PAGE</t>
  </si>
  <si>
    <t>CBO NAME:</t>
  </si>
  <si>
    <t>FEIN</t>
  </si>
  <si>
    <t>Address:</t>
  </si>
  <si>
    <t>City:</t>
  </si>
  <si>
    <t>Zip Code:</t>
  </si>
  <si>
    <t>Global #:</t>
  </si>
  <si>
    <r>
      <t xml:space="preserve">PO Release # :         </t>
    </r>
    <r>
      <rPr>
        <b/>
        <u/>
        <sz val="14"/>
        <rFont val="Calibri"/>
        <family val="2"/>
      </rPr>
      <t xml:space="preserve">         </t>
    </r>
  </si>
  <si>
    <t>Budget Period From:</t>
  </si>
  <si>
    <t>To:</t>
  </si>
  <si>
    <t>Main Tel#:</t>
  </si>
  <si>
    <t>Fax #:</t>
  </si>
  <si>
    <t>Place an "X" in the box if this is a budget revision or amendment?</t>
  </si>
  <si>
    <t>PROGRAM NAME</t>
  </si>
  <si>
    <r>
      <t xml:space="preserve">PRESCHOOL FOR ALL (PFA) - </t>
    </r>
    <r>
      <rPr>
        <b/>
        <sz val="14"/>
        <color rgb="FFFF0000"/>
        <rFont val="Calibri"/>
        <family val="2"/>
      </rPr>
      <t>CENTER BASED</t>
    </r>
  </si>
  <si>
    <r>
      <t>PREVENTION INITIATIVE (PI) -</t>
    </r>
    <r>
      <rPr>
        <b/>
        <sz val="14"/>
        <color rgb="FF7030A0"/>
        <rFont val="Calibri"/>
        <family val="2"/>
      </rPr>
      <t xml:space="preserve"> CENTER BASED &amp; HOME VISITING</t>
    </r>
  </si>
  <si>
    <t>PRESCHOOL FOR ALL (PFA) SUPPORT SERVICES</t>
  </si>
  <si>
    <t>PREVENTION INITIATIVE (PI) SUPPORT SERVICES</t>
  </si>
  <si>
    <t># OF CHILDREN 
SERVED:</t>
  </si>
  <si>
    <t>BUDGET AMOUNT (from the allocation sheet)</t>
  </si>
  <si>
    <t>THIS CELL MUST BE COMPLETED BY THE PREPARER</t>
  </si>
  <si>
    <t>MAXIMUM ALLOWABLE ADMINISTRATIVE COST (B5 x 5%)</t>
  </si>
  <si>
    <t>THIS CELL HAS FORMULA AND PROTECTED</t>
  </si>
  <si>
    <t>C.</t>
  </si>
  <si>
    <t>CURRENT CONTACT INFORMATION</t>
  </si>
  <si>
    <t xml:space="preserve">Authorizing Offical/Board Chair, if applicable </t>
  </si>
  <si>
    <t>Tel/Email address:</t>
  </si>
  <si>
    <t>CEO/Executive Director</t>
  </si>
  <si>
    <t>THIS BUDGET IS PREPARED BY:</t>
  </si>
  <si>
    <t>NAME/TELEPHONE #:</t>
  </si>
  <si>
    <t>EMAIL:</t>
  </si>
  <si>
    <t>SALARIES BUDGET (ACCOUNT 0005)</t>
  </si>
  <si>
    <t>GLOBAL #:</t>
  </si>
  <si>
    <t>PO RELEASE:</t>
  </si>
  <si>
    <t>FEIN#:</t>
  </si>
  <si>
    <t>PROGRAM NAME:</t>
  </si>
  <si>
    <t>BUDGET PERIOD FROM:</t>
  </si>
  <si>
    <t>TO:</t>
  </si>
  <si>
    <t>Site Location</t>
  </si>
  <si>
    <t>POSITION/TITLE (SEPARATE ROW FOR EACH POSITION)</t>
  </si>
  <si>
    <t>ESTIMATE GROSS PAY PER PAY PERIOD OR HOUR</t>
  </si>
  <si>
    <t>EST. # OF PAY PERIOD OR # OF HOURS</t>
  </si>
  <si>
    <t>EST. TOTAL GROSS SALARIES</t>
  </si>
  <si>
    <t>TOTAL PROJECT COST</t>
  </si>
  <si>
    <t>ANNUAL</t>
  </si>
  <si>
    <t>column# 4</t>
  </si>
  <si>
    <t xml:space="preserve">% of Salaries Charged to This Project </t>
  </si>
  <si>
    <t>CONTROL COLUMN</t>
  </si>
  <si>
    <t>SALARIES</t>
  </si>
  <si>
    <t>should be</t>
  </si>
  <si>
    <t>PROGRAM COST</t>
  </si>
  <si>
    <t>ADMINISTRATIVE COST</t>
  </si>
  <si>
    <t>ESTIMATE FOR THIS CONTRACT PERIOD</t>
  </si>
  <si>
    <t>ESTIMATE FOR EACH PAY PERIOD OR HOUR</t>
  </si>
  <si>
    <t>(1)</t>
  </si>
  <si>
    <t>(2)</t>
  </si>
  <si>
    <t>(3)</t>
  </si>
  <si>
    <t>(4)</t>
  </si>
  <si>
    <t>(5)</t>
  </si>
  <si>
    <t>(6)</t>
  </si>
  <si>
    <t>(7)</t>
  </si>
  <si>
    <t>(8)</t>
  </si>
  <si>
    <t>(9)</t>
  </si>
  <si>
    <t>(10)</t>
  </si>
  <si>
    <t>(11)</t>
  </si>
  <si>
    <t>PERSONNEL BUDGET IS ESTIMATE.  THE AMOUNT BILLED FOR EACH POSITION MAY BE VARIED AND BASED ON ACTUAL TIME SPENT IN THE PROGRAM.  PERSONNEL COSTS CHARGED TO THIS PROGRAM FOR THE ENTIRE CONTRACT PERIOD WILL NOT EXCEED THE BUDGETED AMOUNTS FOR THIS CONTRACT, NEITHER IN TOTAL, NOR PER BUDGETED POSITION/TITLE.</t>
  </si>
  <si>
    <t xml:space="preserve">PROJECTED PERSONNEL TURNOVER </t>
  </si>
  <si>
    <t>SUBTOTAL SALARIES</t>
  </si>
  <si>
    <t>FRINGE BENEFITS - ACCOUNT 0044</t>
  </si>
  <si>
    <t>PO RELEASE #:</t>
  </si>
  <si>
    <t>BUDGET START DATE:</t>
  </si>
  <si>
    <t>BUDGET END DATE:</t>
  </si>
  <si>
    <t xml:space="preserve">DESCRIPTION OF ALL EXPENSES </t>
  </si>
  <si>
    <t>Amount Charged to PFA/PI fund</t>
  </si>
  <si>
    <t>Percentage of Salaries</t>
  </si>
  <si>
    <t>Program</t>
  </si>
  <si>
    <t>Admin</t>
  </si>
  <si>
    <t>FICA (MUST NOT EXCEED 7.65% OF BUDGETED SALARIES)</t>
  </si>
  <si>
    <t>UNEMPLOYMENT</t>
  </si>
  <si>
    <t>WORKERS' COMPENSATION</t>
  </si>
  <si>
    <t>HEALTH/DENTAL/LIFE INSURANCE</t>
  </si>
  <si>
    <t>SHORT/LONG TERM DISABILITY INSURANCE</t>
  </si>
  <si>
    <t>PENSION/RETIREMENT/403B/401K CONTRIBUTION</t>
  </si>
  <si>
    <t>OTHER (PLEASE SPECIFY)</t>
  </si>
  <si>
    <t>TOTAL FRINGES BUDGET</t>
  </si>
  <si>
    <t xml:space="preserve">NON-PERSONNEL </t>
  </si>
  <si>
    <t>FEIN:</t>
  </si>
  <si>
    <t>PO RELEASE#:</t>
  </si>
  <si>
    <t>(A)</t>
  </si>
  <si>
    <t>(A+B)</t>
  </si>
  <si>
    <t>Account code</t>
  </si>
  <si>
    <t>Cost Category</t>
  </si>
  <si>
    <t>OPERATING COSTS</t>
  </si>
  <si>
    <t xml:space="preserve">PROGRAM  </t>
  </si>
  <si>
    <t>ADMIN</t>
  </si>
  <si>
    <t>SUB-TOTAL ACCOUNT 0100</t>
  </si>
  <si>
    <t>PROFESSIONAL SERVICES</t>
  </si>
  <si>
    <r>
      <t>(Note: please refer to CFR 200.425 for restrictions for audit cost that can not be charged</t>
    </r>
    <r>
      <rPr>
        <sz val="14"/>
        <color indexed="10"/>
        <rFont val="Calibri"/>
        <family val="2"/>
      </rPr>
      <t>).</t>
    </r>
  </si>
  <si>
    <t>SUB-TOTAL ACCOUNT 0140</t>
  </si>
  <si>
    <t>0155</t>
  </si>
  <si>
    <t>SPACE RENTAL FROM THIRD PARTY (Landlord's/owner's names are required)</t>
  </si>
  <si>
    <t xml:space="preserve">Do NOT use for PFA/PI budgets. </t>
  </si>
  <si>
    <t>ADMIN -</t>
  </si>
  <si>
    <t>SUB-TOTAL ACCOUNT 0155</t>
  </si>
  <si>
    <t>0160</t>
  </si>
  <si>
    <t xml:space="preserve">PROGRAM IMPROVEMENT </t>
  </si>
  <si>
    <t xml:space="preserve"> TRAVEL - TRANSPORTATION (EXCLUDES PARENTS' TRAVEL)</t>
  </si>
  <si>
    <t>SUB-TOTAL ACCOUNT 0200</t>
  </si>
  <si>
    <t xml:space="preserve">SUPPLIES - COMMODITIES </t>
  </si>
  <si>
    <t>SUB-TOTAL ACCOUNT 0300</t>
  </si>
  <si>
    <t>0330</t>
  </si>
  <si>
    <t>ADULT FOOD</t>
  </si>
  <si>
    <r>
      <t xml:space="preserve">Adult Meals for classroom staff and/or volunteers who were required to eat with the HS/EHS children that were not reimbursed by USDA Food Program.  (Number of meals and unit cost must be stated in the description of the voucher).
</t>
    </r>
    <r>
      <rPr>
        <b/>
        <sz val="14"/>
        <color rgb="FF00B050"/>
        <rFont val="Calibri"/>
        <family val="2"/>
      </rPr>
      <t xml:space="preserve">Do NOT use for PFA/PI budgets. </t>
    </r>
  </si>
  <si>
    <r>
      <t xml:space="preserve">EQUIPMENT (UNIT COST AT LEAST $500 + USEFUL LIFE AT LEAST 1 YEAR) - </t>
    </r>
    <r>
      <rPr>
        <b/>
        <sz val="14"/>
        <color rgb="FF0000FF"/>
        <rFont val="Calibri"/>
        <family val="2"/>
      </rPr>
      <t>NEED PRIOR APPROVAL FROM CSD</t>
    </r>
  </si>
  <si>
    <t>List all purchases and/or descriptions:</t>
  </si>
  <si>
    <t>1.</t>
  </si>
  <si>
    <t>2.</t>
  </si>
  <si>
    <t>3.</t>
  </si>
  <si>
    <t>SUB-TOTAL ACCOUNT 0400</t>
  </si>
  <si>
    <t>INDIRECT COSTS</t>
  </si>
  <si>
    <r>
      <t xml:space="preserve">INDIRECT COSTS @ ____ OF TOTAL MODIFIED DIRECT COSTS.    Refer to CFR 200.414.
</t>
    </r>
    <r>
      <rPr>
        <b/>
        <sz val="14"/>
        <color rgb="FF00B050"/>
        <rFont val="Calibri"/>
        <family val="2"/>
      </rPr>
      <t xml:space="preserve">Do NOT use for PFA/PI budgets. </t>
    </r>
  </si>
  <si>
    <t>OTHER COSTS</t>
  </si>
  <si>
    <t>SUB-TOTAL ACCOUNT 0999</t>
  </si>
  <si>
    <t>PARENT INVOLVEMENT ACTIVITIES</t>
  </si>
  <si>
    <t>NOTES:</t>
  </si>
  <si>
    <t xml:space="preserve">1) International travel and travel to all other U.S. States and territories - require prior approval from DFSS/Finance Division.  </t>
  </si>
  <si>
    <r>
      <t>2) Unallowable Expenses:  I</t>
    </r>
    <r>
      <rPr>
        <sz val="14"/>
        <color indexed="10"/>
        <rFont val="Calibri"/>
        <family val="2"/>
      </rPr>
      <t>ncentives, gifts, gift cards, meals (breakfast, lunch, dinner)</t>
    </r>
  </si>
  <si>
    <t>CHICAGO DEPARTMENT OF FAMILY AND SUPPORT SERVICES</t>
  </si>
  <si>
    <t>BUDGET SUMMARY FORM</t>
  </si>
  <si>
    <t>REVISION</t>
  </si>
  <si>
    <t>GLOBAL NUMBER:</t>
  </si>
  <si>
    <t>Supplier #:</t>
  </si>
  <si>
    <t>BUDGET AMOUNT CHANGE FROM:</t>
  </si>
  <si>
    <t>CONTACT PERSON:</t>
  </si>
  <si>
    <t>LINE #</t>
  </si>
  <si>
    <t>COST CATEGORY</t>
  </si>
  <si>
    <t>ACCOUNT CODE</t>
  </si>
  <si>
    <t>CURRENT APPROVED BUDGET</t>
  </si>
  <si>
    <t>REQUESTED CHANGES</t>
  </si>
  <si>
    <t>REVISED BUDGET</t>
  </si>
  <si>
    <r>
      <t>PROGRAM COSTS</t>
    </r>
    <r>
      <rPr>
        <b/>
        <i/>
        <sz val="12"/>
        <color indexed="10"/>
        <rFont val="Arial"/>
        <family val="2"/>
      </rPr>
      <t/>
    </r>
  </si>
  <si>
    <t>PERSONNEL</t>
  </si>
  <si>
    <t>FRINGES</t>
  </si>
  <si>
    <r>
      <t xml:space="preserve">SPACE RENTAL </t>
    </r>
    <r>
      <rPr>
        <b/>
        <sz val="10"/>
        <color rgb="FFFF0000"/>
        <rFont val="Calibri"/>
        <family val="2"/>
      </rPr>
      <t>(Do Not use for PFA/PI budgets)</t>
    </r>
  </si>
  <si>
    <r>
      <t>PROGRAM IMPROVEMENT</t>
    </r>
    <r>
      <rPr>
        <b/>
        <sz val="10"/>
        <color rgb="FFFF0000"/>
        <rFont val="Calibri"/>
        <family val="2"/>
      </rPr>
      <t xml:space="preserve"> (Do Not use for PFA/PI budgets)</t>
    </r>
  </si>
  <si>
    <t>TRAVEL/TRANSPORTATION</t>
  </si>
  <si>
    <t>MATERIALS/SUPPLIES</t>
  </si>
  <si>
    <r>
      <t>ADULT MEALS FOR CLASSROOM STAFF/VOLUNTEERS (REQUIRED TO EAT WITH THE CHILDREN)</t>
    </r>
    <r>
      <rPr>
        <b/>
        <sz val="10"/>
        <color indexed="17"/>
        <rFont val="Calibri"/>
        <family val="2"/>
      </rPr>
      <t xml:space="preserve"> </t>
    </r>
    <r>
      <rPr>
        <b/>
        <sz val="10"/>
        <color rgb="FFFF0000"/>
        <rFont val="Calibri"/>
        <family val="2"/>
      </rPr>
      <t>(Do Not use for PFA/PI budgets)</t>
    </r>
  </si>
  <si>
    <t xml:space="preserve">EQUIPMENT </t>
  </si>
  <si>
    <t>SUB-TOTAL PROGRAM COST</t>
  </si>
  <si>
    <r>
      <t xml:space="preserve"> ADMINISTRATIVE COSTS</t>
    </r>
    <r>
      <rPr>
        <b/>
        <i/>
        <sz val="12"/>
        <color indexed="10"/>
        <rFont val="Calibri"/>
        <family val="2"/>
      </rPr>
      <t xml:space="preserve"> -</t>
    </r>
    <r>
      <rPr>
        <b/>
        <i/>
        <sz val="12"/>
        <color indexed="12"/>
        <rFont val="Calibri"/>
        <family val="2"/>
      </rPr>
      <t xml:space="preserve"> limited to 5% of Total Cost </t>
    </r>
  </si>
  <si>
    <r>
      <t xml:space="preserve">CLASSROOM EQUIPMENT </t>
    </r>
    <r>
      <rPr>
        <b/>
        <sz val="10"/>
        <color rgb="FFFF0000"/>
        <rFont val="Calibri"/>
        <family val="2"/>
      </rPr>
      <t>(Prior approval from CSD required)</t>
    </r>
  </si>
  <si>
    <r>
      <t xml:space="preserve">INDIRECT COSTS 
</t>
    </r>
    <r>
      <rPr>
        <b/>
        <sz val="10"/>
        <color rgb="FFFF0000"/>
        <rFont val="Calibri"/>
        <family val="2"/>
      </rPr>
      <t>(Do Not use for PFA/PI budgets)</t>
    </r>
  </si>
  <si>
    <t>SUB-TOTAL ADMINISTRATION COST</t>
  </si>
  <si>
    <t xml:space="preserve"> TOTAL BUDGET (ADMIN &amp; PROGRAM)</t>
  </si>
  <si>
    <t>SUBMITTED BY:</t>
  </si>
  <si>
    <t>Date:</t>
  </si>
  <si>
    <t xml:space="preserve"> Agency's Authorized Signature</t>
  </si>
  <si>
    <t>DFSS APPROVAL:</t>
  </si>
  <si>
    <t>DFSS' Authorized Signature</t>
  </si>
  <si>
    <t>FOR DFSS PREPARER ONLY:</t>
  </si>
  <si>
    <t>Funding Strip:__________________________________________________</t>
  </si>
  <si>
    <t>CFDA:_________________________________________________________</t>
  </si>
  <si>
    <r>
      <t>PREVENTION INITIATIVE (PI) -</t>
    </r>
    <r>
      <rPr>
        <b/>
        <sz val="14"/>
        <color rgb="FF7030A0"/>
        <rFont val="Calibri"/>
        <family val="2"/>
      </rPr>
      <t xml:space="preserve"> DOULA Specialized Services</t>
    </r>
  </si>
  <si>
    <t>Local Travel, Parking/Mileage Reimbursement, Out-of-Town Travel to 48 U.S. contiguous states (including air fares, lodging, meals, per diem).  All other U.S. States and territorities require prior approval from DFSS Finance Division. No international travel is allowed.</t>
  </si>
  <si>
    <t xml:space="preserve">Local Travel, Parking/Mileage Reimbursement, Out-of-Town Travel to 48 U.S. contiguous states (including air fares, lodging, meals, per diem).  International and travel to other U.S. States and territorities require prior approval from DFSS/Finance Division. </t>
  </si>
  <si>
    <t xml:space="preserve">Local Travel, Out-of-Town Travel to 48 U.S. contiguous states (including air fares, lodging, meals, per diem), Child Care Expenses, Educational Activities, Training Activities,  Training/Meeting support (beverages and snacks), bus cards, Parents Socialization.  </t>
  </si>
  <si>
    <r>
      <t xml:space="preserve">CLEANING AND SANITATION SUPPLY, KITCHEN SUPPLIES, FOOD FOR PFA/PI PARTICIPANTS IF NOT REIMBURSED BY USDA FOOD PROGRAM, MATERIALS AND SUPPLIES, BOOKS AND RELATED MATERIALS, STATIONERY &amp; OFFICE SUPPLIES, REPAIR PARTS AND MATERIALS, BUILDING MATERIALS AND SUPPLY, ELECTRICAL SUPPLIES, OTHER REPAIR/MAINT SUPPLIES, EDUCATIONAL TOYS AND MATERIALS.
</t>
    </r>
    <r>
      <rPr>
        <sz val="10"/>
        <color rgb="FFFF0000"/>
        <rFont val="Arial"/>
        <family val="2"/>
      </rPr>
      <t>Promotional items of any kind are</t>
    </r>
    <r>
      <rPr>
        <b/>
        <sz val="10"/>
        <color rgb="FFFF0000"/>
        <rFont val="Arial"/>
        <family val="2"/>
      </rPr>
      <t xml:space="preserve"> NOT </t>
    </r>
    <r>
      <rPr>
        <sz val="10"/>
        <color rgb="FFFF0000"/>
        <rFont val="Arial"/>
        <family val="2"/>
      </rPr>
      <t>allowable.</t>
    </r>
  </si>
  <si>
    <r>
      <t xml:space="preserve">PFA/PI PARENT INVOLVEMENT ACTIVITIES (INCLUDING CHILD CARE, TRAVEL/TRANSPORTATION, TRAINING, CONFERENCE, SPECIAL EVENTS, REFRESHMENT (BEVERAGES &amp; SNACKS FOR MEETINGS/TRAININGS), BUS CARDS.  
Local Travel, Out-of-Town Travel to 48 U.S. contiguous states (including air fares, lodging, meals, per diem), Child Care Expenses, Educational Activities, Training Activities,  Training/Meeting support (beverages and snacks), bus cards, Parents Socialization.  
</t>
    </r>
    <r>
      <rPr>
        <sz val="10"/>
        <color rgb="FFFF0000"/>
        <rFont val="Arial"/>
        <family val="2"/>
      </rPr>
      <t xml:space="preserve">
INCENTIVES, GIFTS, &amp; GIFT CARDS ARE </t>
    </r>
    <r>
      <rPr>
        <b/>
        <sz val="10"/>
        <color rgb="FFFF0000"/>
        <rFont val="Arial"/>
        <family val="2"/>
      </rPr>
      <t xml:space="preserve">NOT </t>
    </r>
    <r>
      <rPr>
        <sz val="10"/>
        <color rgb="FFFF0000"/>
        <rFont val="Arial"/>
        <family val="2"/>
      </rPr>
      <t>ALLOWED.</t>
    </r>
  </si>
  <si>
    <t>Minimum Annual Salary Requirements, effective 2024:</t>
  </si>
  <si>
    <t xml:space="preserve">Utilities (Gas, Water, Electricity), General Liability Insurance, Facilities Maintenance, Equipment Repair/Office Machines Repair,  Office Machine &amp; Equipment lease/rental, Telephone, Internet, Cell phone services, Disposal Services, Postage, Express/Courier Services, Print/Reproduction, Recruitment, Dues/Memberships/Subscription.  Meeting support (beverage and light snacks only - no meal, breakfast, lunch or dinner is allowed) </t>
  </si>
  <si>
    <r>
      <t xml:space="preserve">EQUIPMENT FOR BUILDINGS, FURNITURE AND FURNISHINGS, OFFICE MACHINES, COMMUNICATION DEVICES, MACHINERY AND EQUIPMENT, TECHNICAL EQUIPMENT, PURCHASE COMPUTER HARDWARE
</t>
    </r>
    <r>
      <rPr>
        <sz val="10"/>
        <color rgb="FFFF0000"/>
        <rFont val="Arial"/>
        <family val="2"/>
      </rPr>
      <t xml:space="preserve">Building and vehicle purchases are </t>
    </r>
    <r>
      <rPr>
        <b/>
        <sz val="10"/>
        <color rgb="FFFF0000"/>
        <rFont val="Arial"/>
        <family val="2"/>
      </rPr>
      <t>NOT</t>
    </r>
    <r>
      <rPr>
        <sz val="10"/>
        <color rgb="FFFF0000"/>
        <rFont val="Arial"/>
        <family val="2"/>
      </rPr>
      <t xml:space="preserve"> allowable.</t>
    </r>
  </si>
  <si>
    <t>DEPRECIATION EXPENSE, FIELD TRIPS (ADMISSION FEES), BANK SERVICE CHARGES</t>
  </si>
  <si>
    <t>Revised 6.2025</t>
  </si>
  <si>
    <r>
      <t>UTILITES (GAS, ELECTRICITY, WATER), WASTE DISPOSAL SERVICES, POSTAGE, APPRAISALS, SOFTWARE (PURCHASE, LICENSING, MAINTENANCE OF), PUBLICATIONS, ADVERTISING FOR RECRUITMENT, EQUIPMENT RENTAL/LEASE/MAINTENANCE/REPAIR, LOCK BOX RENTAL, FACILITIES REPAIR/BUILDING MAINTENANCE, GRAPHIC DESIGN SERVICES, DUES, SUBSCRIPTIONS, MEMBERSHIPS, PRINT/REPRODUCTION, TECHNICAL MEETINGS COSTS, SURETY BOND PREMIUMS, INSURANCE PREMIUM SERVICE &amp; CLAIM EXPENSES, FREIGHT AND EXPRESS CHARGES, MESSENGER SERVICE, TELEPHONE &amp; INTERNET SERVICES, MEETING SUPPORT (BEVERAGES &amp; SNACKS ONLY - NO BREAKFAST, LUNCH OR DINNER IS ALLOWED), TELEPHONE - EQUIP &amp; LEASE, MAINTENANCE, UPGRADE, TELEPHONE SERVICES.
RENTAL OF PROPERTY (</t>
    </r>
    <r>
      <rPr>
        <b/>
        <sz val="10"/>
        <color rgb="FFFF0000"/>
        <rFont val="Arial"/>
        <family val="2"/>
      </rPr>
      <t>DESCRIPTION MUST INCLUDE</t>
    </r>
    <r>
      <rPr>
        <b/>
        <sz val="10"/>
        <color theme="1"/>
        <rFont val="Arial"/>
        <family val="2"/>
      </rPr>
      <t>:</t>
    </r>
    <r>
      <rPr>
        <sz val="10"/>
        <color theme="1"/>
        <rFont val="Arial"/>
        <family val="2"/>
      </rPr>
      <t xml:space="preserve"> LANDLORD NAME, ADDRESS OF RENTAL AND MONTHLY AMOUNT ALLOCATED TO THE PROGRAM).
</t>
    </r>
    <r>
      <rPr>
        <b/>
        <sz val="10"/>
        <color theme="1"/>
        <rFont val="Arial"/>
        <family val="2"/>
      </rPr>
      <t>RENT Requirements:</t>
    </r>
    <r>
      <rPr>
        <sz val="10"/>
        <color theme="1"/>
        <rFont val="Arial"/>
        <family val="2"/>
      </rPr>
      <t xml:space="preserve">  Must be an arm's length agreement, meaning the lessor and the lessee have no relationship and act independently from one another.
</t>
    </r>
    <r>
      <rPr>
        <b/>
        <sz val="10"/>
        <color theme="1"/>
        <rFont val="Arial"/>
        <family val="2"/>
      </rPr>
      <t>Minor repairs/renovations requirements:</t>
    </r>
    <r>
      <rPr>
        <sz val="10"/>
        <color theme="1"/>
        <rFont val="Arial"/>
        <family val="2"/>
      </rPr>
      <t xml:space="preserve"> "Minor Repairs" are any repairs to an individual building or structure that are not subject to the bidding requirements of Section 10-20.21 of the School Code, with the following exceptions: Cutting away of any wall, partition, or portion thereof; Cutting or removal of a structural beam or load-bearing support; Removal of or change in a required means of egress; Rearrangement of parts affecting exit requirements; Addition to, alteration of, replacement, or relocation of any standpipe, drain leader, or gas, soil, waste, water supply, sewer drainage, vent or similar piping; electrical wiring; or mechanical or other required building system.
Section  (105 ILCS 5/10-20.21) of the School Code deems $25,000 the threshold, with some exceptions, please see the link for exceptions: </t>
    </r>
    <r>
      <rPr>
        <u/>
        <sz val="10"/>
        <color theme="1"/>
        <rFont val="Arial"/>
        <family val="2"/>
      </rPr>
      <t>https://www.ilga.gov/legislation/ilcs/fulltext.asp?DocName=010500050K10-20.21</t>
    </r>
  </si>
  <si>
    <t>Air / Cab Fares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</si>
</sst>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_(* #,##0_);_(* \(#,##0\);_(* &quot;-&quot;??_);_(@_)"/>
    <numFmt numFmtId="166" formatCode="#,##0.0_);\(#,##0.0\)"/>
    <numFmt numFmtId="167" formatCode="&quot;$&quot;#,##0.00"/>
    <numFmt numFmtId="168" formatCode="_(&quot;$&quot;* #,##0_);_(&quot;$&quot;* \(#,##0\);_(&quot;$&quot;* &quot;-&quot;??_);_(@_)"/>
    <numFmt numFmtId="169" formatCode="_(&quot;$&quot;* #,##0.00_);_(&quot;$&quot;* \(#,##0.00\);_(&quot;$&quot;* &quot;-&quot;_);_(@_)"/>
    <numFmt numFmtId="170" formatCode="m/d/yyyy;@"/>
  </numFmts>
  <fonts count="91" x14ac:knownFonts="1">
    <font>
      <sz val="10"/>
      <name val="Arial"/>
    </font>
    <font>
      <sz val="10"/>
      <color theme="1"/>
      <name val="Arial"/>
      <family val="2"/>
    </font>
    <font>
      <sz val="10"/>
      <name val="Arial"/>
      <family val="2"/>
    </font>
    <font>
      <sz val="11"/>
      <name val="Arial"/>
      <family val="2"/>
    </font>
    <font>
      <u/>
      <sz val="10"/>
      <color indexed="12"/>
      <name val="Arial"/>
      <family val="2"/>
    </font>
    <font>
      <sz val="8"/>
      <name val="Arial"/>
      <family val="2"/>
    </font>
    <font>
      <sz val="9"/>
      <name val="Arial"/>
      <family val="2"/>
    </font>
    <font>
      <sz val="12"/>
      <color indexed="10"/>
      <name val="Arial"/>
      <family val="2"/>
    </font>
    <font>
      <b/>
      <sz val="9"/>
      <name val="Arial"/>
      <family val="2"/>
    </font>
    <font>
      <b/>
      <i/>
      <sz val="12"/>
      <color indexed="10"/>
      <name val="Arial"/>
      <family val="2"/>
    </font>
    <font>
      <sz val="10"/>
      <color indexed="12"/>
      <name val="Arial"/>
      <family val="2"/>
    </font>
    <font>
      <sz val="8"/>
      <color indexed="10"/>
      <name val="Arial"/>
      <family val="2"/>
    </font>
    <font>
      <sz val="11"/>
      <name val="Arial"/>
      <family val="2"/>
    </font>
    <font>
      <sz val="11"/>
      <color indexed="43"/>
      <name val="Arial"/>
      <family val="2"/>
    </font>
    <font>
      <sz val="10"/>
      <name val="Lucida Sans"/>
      <family val="2"/>
    </font>
    <font>
      <b/>
      <sz val="10"/>
      <name val="Lucida Sans"/>
      <family val="2"/>
    </font>
    <font>
      <b/>
      <sz val="20"/>
      <name val="Lucida Sans"/>
      <family val="2"/>
    </font>
    <font>
      <b/>
      <sz val="11"/>
      <name val="Lucida Sans"/>
      <family val="2"/>
    </font>
    <font>
      <sz val="11"/>
      <name val="Lucida Sans"/>
      <family val="2"/>
    </font>
    <font>
      <sz val="8"/>
      <name val="Lucida Sans"/>
      <family val="2"/>
    </font>
    <font>
      <b/>
      <sz val="16"/>
      <name val="Lucida Sans"/>
      <family val="2"/>
    </font>
    <font>
      <b/>
      <sz val="12"/>
      <name val="Lucida Sans"/>
      <family val="2"/>
    </font>
    <font>
      <sz val="12"/>
      <name val="Lucida Sans"/>
      <family val="2"/>
    </font>
    <font>
      <b/>
      <sz val="18"/>
      <name val="Lucida Sans"/>
      <family val="2"/>
    </font>
    <font>
      <sz val="18"/>
      <name val="Lucida Sans"/>
      <family val="2"/>
    </font>
    <font>
      <b/>
      <sz val="22"/>
      <name val="Lucida Sans"/>
      <family val="2"/>
    </font>
    <font>
      <b/>
      <sz val="16"/>
      <color indexed="12"/>
      <name val="Lucida Sans"/>
      <family val="2"/>
    </font>
    <font>
      <b/>
      <sz val="22"/>
      <name val="Calibri"/>
      <family val="2"/>
    </font>
    <font>
      <b/>
      <sz val="18"/>
      <name val="Calibri"/>
      <family val="2"/>
    </font>
    <font>
      <b/>
      <sz val="11"/>
      <name val="Calibri"/>
      <family val="2"/>
    </font>
    <font>
      <sz val="11"/>
      <name val="Calibri"/>
      <family val="2"/>
    </font>
    <font>
      <b/>
      <sz val="11"/>
      <color indexed="10"/>
      <name val="Calibri"/>
      <family val="2"/>
    </font>
    <font>
      <b/>
      <sz val="12"/>
      <name val="Calibri"/>
      <family val="2"/>
    </font>
    <font>
      <sz val="10"/>
      <name val="Calibri"/>
      <family val="2"/>
    </font>
    <font>
      <sz val="8"/>
      <name val="Calibri"/>
      <family val="2"/>
    </font>
    <font>
      <b/>
      <sz val="10"/>
      <name val="Calibri"/>
      <family val="2"/>
    </font>
    <font>
      <b/>
      <sz val="12"/>
      <color indexed="10"/>
      <name val="Calibri"/>
      <family val="2"/>
    </font>
    <font>
      <sz val="12"/>
      <name val="Calibri"/>
      <family val="2"/>
    </font>
    <font>
      <b/>
      <sz val="20"/>
      <name val="Calibri"/>
      <family val="2"/>
    </font>
    <font>
      <b/>
      <sz val="10"/>
      <color indexed="10"/>
      <name val="Calibri"/>
      <family val="2"/>
    </font>
    <font>
      <b/>
      <sz val="18"/>
      <color indexed="10"/>
      <name val="Calibri"/>
      <family val="2"/>
    </font>
    <font>
      <sz val="20"/>
      <name val="Calibri"/>
      <family val="2"/>
    </font>
    <font>
      <b/>
      <sz val="16"/>
      <name val="Calibri"/>
      <family val="2"/>
    </font>
    <font>
      <b/>
      <sz val="16"/>
      <color indexed="12"/>
      <name val="Calibri"/>
      <family val="2"/>
    </font>
    <font>
      <sz val="11"/>
      <color indexed="10"/>
      <name val="Calibri"/>
      <family val="2"/>
    </font>
    <font>
      <sz val="18"/>
      <name val="Calibri"/>
      <family val="2"/>
    </font>
    <font>
      <b/>
      <sz val="10"/>
      <color indexed="48"/>
      <name val="Calibri"/>
      <family val="2"/>
    </font>
    <font>
      <b/>
      <i/>
      <sz val="12"/>
      <color indexed="10"/>
      <name val="Calibri"/>
      <family val="2"/>
    </font>
    <font>
      <b/>
      <i/>
      <sz val="12"/>
      <color indexed="12"/>
      <name val="Calibri"/>
      <family val="2"/>
    </font>
    <font>
      <b/>
      <sz val="10"/>
      <color indexed="12"/>
      <name val="Calibri"/>
      <family val="2"/>
    </font>
    <font>
      <sz val="10"/>
      <color indexed="12"/>
      <name val="Calibri"/>
      <family val="2"/>
    </font>
    <font>
      <i/>
      <sz val="10"/>
      <name val="Calibri"/>
      <family val="2"/>
    </font>
    <font>
      <sz val="14"/>
      <name val="Calibri"/>
      <family val="2"/>
    </font>
    <font>
      <b/>
      <sz val="14"/>
      <color indexed="10"/>
      <name val="Calibri"/>
      <family val="2"/>
    </font>
    <font>
      <b/>
      <sz val="14"/>
      <color indexed="12"/>
      <name val="Calibri"/>
      <family val="2"/>
    </font>
    <font>
      <sz val="14"/>
      <name val="Lucida Sans"/>
      <family val="2"/>
    </font>
    <font>
      <b/>
      <sz val="14"/>
      <name val="Calibri"/>
      <family val="2"/>
    </font>
    <font>
      <sz val="14"/>
      <color indexed="10"/>
      <name val="Calibri"/>
      <family val="2"/>
    </font>
    <font>
      <b/>
      <sz val="14"/>
      <name val="Lucida Sans"/>
      <family val="2"/>
    </font>
    <font>
      <b/>
      <sz val="14"/>
      <color indexed="18"/>
      <name val="Calibri"/>
      <family val="2"/>
    </font>
    <font>
      <sz val="12"/>
      <color indexed="59"/>
      <name val="Calibri"/>
      <family val="2"/>
    </font>
    <font>
      <sz val="12"/>
      <color indexed="59"/>
      <name val="Lucida Sans"/>
      <family val="2"/>
    </font>
    <font>
      <b/>
      <i/>
      <sz val="10"/>
      <name val="Calibri"/>
      <family val="2"/>
    </font>
    <font>
      <b/>
      <u/>
      <sz val="14"/>
      <name val="Calibri"/>
      <family val="2"/>
    </font>
    <font>
      <b/>
      <sz val="10"/>
      <color indexed="17"/>
      <name val="Calibri"/>
      <family val="2"/>
    </font>
    <font>
      <b/>
      <sz val="10"/>
      <name val="Arial"/>
      <family val="2"/>
    </font>
    <font>
      <b/>
      <sz val="14"/>
      <color rgb="FFFF0000"/>
      <name val="Calibri"/>
      <family val="2"/>
    </font>
    <font>
      <b/>
      <sz val="11"/>
      <color rgb="FFFF0000"/>
      <name val="Calibri"/>
      <family val="2"/>
      <scheme val="minor"/>
    </font>
    <font>
      <sz val="14"/>
      <color rgb="FFFF0000"/>
      <name val="Calibri"/>
      <family val="2"/>
    </font>
    <font>
      <b/>
      <sz val="11"/>
      <color theme="1"/>
      <name val="Calibri"/>
      <family val="2"/>
    </font>
    <font>
      <b/>
      <sz val="14"/>
      <name val="Calibri"/>
      <family val="2"/>
      <scheme val="minor"/>
    </font>
    <font>
      <b/>
      <sz val="14"/>
      <color rgb="FFFF0000"/>
      <name val="Calibri"/>
      <family val="2"/>
      <scheme val="minor"/>
    </font>
    <font>
      <b/>
      <sz val="11"/>
      <name val="Calibri"/>
      <family val="2"/>
      <scheme val="minor"/>
    </font>
    <font>
      <b/>
      <sz val="11"/>
      <color rgb="FFFF0000"/>
      <name val="Calibri"/>
      <family val="2"/>
    </font>
    <font>
      <b/>
      <sz val="10"/>
      <color theme="9" tint="-0.249977111117893"/>
      <name val="Arial"/>
      <family val="2"/>
    </font>
    <font>
      <sz val="10"/>
      <color theme="9" tint="-0.249977111117893"/>
      <name val="Arial"/>
      <family val="2"/>
    </font>
    <font>
      <b/>
      <sz val="14"/>
      <color rgb="FF00B050"/>
      <name val="Calibri"/>
      <family val="2"/>
    </font>
    <font>
      <b/>
      <sz val="11"/>
      <color rgb="FF00B050"/>
      <name val="Calibri"/>
      <family val="2"/>
    </font>
    <font>
      <b/>
      <sz val="10"/>
      <color rgb="FF0070C0"/>
      <name val="Calibri"/>
      <family val="2"/>
    </font>
    <font>
      <b/>
      <sz val="10"/>
      <color rgb="FFFF0000"/>
      <name val="Arial"/>
      <family val="2"/>
    </font>
    <font>
      <b/>
      <sz val="14"/>
      <color rgb="FF0000FF"/>
      <name val="Calibri"/>
      <family val="2"/>
    </font>
    <font>
      <sz val="14"/>
      <color theme="1"/>
      <name val="Calibri"/>
      <family val="2"/>
    </font>
    <font>
      <b/>
      <sz val="10"/>
      <color rgb="FFFF0000"/>
      <name val="Calibri"/>
      <family val="2"/>
    </font>
    <font>
      <b/>
      <sz val="14"/>
      <color theme="1"/>
      <name val="Calibri"/>
      <family val="2"/>
    </font>
    <font>
      <b/>
      <sz val="14"/>
      <color rgb="FF7030A0"/>
      <name val="Calibri"/>
      <family val="2"/>
    </font>
    <font>
      <b/>
      <sz val="14"/>
      <color rgb="FFFF0000"/>
      <name val="Lucida Sans"/>
      <family val="2"/>
    </font>
    <font>
      <b/>
      <sz val="10"/>
      <color theme="1"/>
      <name val="Arial"/>
      <family val="2"/>
    </font>
    <font>
      <b/>
      <u/>
      <sz val="10"/>
      <color rgb="FFFF0000"/>
      <name val="Arial"/>
      <family val="2"/>
    </font>
    <font>
      <b/>
      <sz val="10"/>
      <color indexed="10"/>
      <name val="Arial"/>
      <family val="2"/>
    </font>
    <font>
      <sz val="10"/>
      <color rgb="FFFF0000"/>
      <name val="Arial"/>
      <family val="2"/>
    </font>
    <font>
      <u/>
      <sz val="10"/>
      <color theme="1"/>
      <name val="Arial"/>
      <family val="2"/>
    </font>
  </fonts>
  <fills count="14">
    <fill>
      <patternFill patternType="none"/>
    </fill>
    <fill>
      <patternFill patternType="gray125"/>
    </fill>
    <fill>
      <patternFill patternType="solid">
        <fgColor indexed="15"/>
        <bgColor indexed="64"/>
      </patternFill>
    </fill>
    <fill>
      <patternFill patternType="solid">
        <fgColor indexed="65"/>
        <bgColor indexed="64"/>
      </patternFill>
    </fill>
    <fill>
      <patternFill patternType="solid">
        <fgColor indexed="9"/>
        <bgColor indexed="64"/>
      </patternFill>
    </fill>
    <fill>
      <patternFill patternType="gray0625">
        <bgColor indexed="9"/>
      </patternFill>
    </fill>
    <fill>
      <patternFill patternType="gray0625"/>
    </fill>
    <fill>
      <patternFill patternType="solid">
        <fgColor theme="0"/>
        <bgColor indexed="64"/>
      </patternFill>
    </fill>
    <fill>
      <patternFill patternType="lightUp">
        <bgColor theme="0"/>
      </patternFill>
    </fill>
    <fill>
      <patternFill patternType="solid">
        <fgColor theme="3" tint="0.79998168889431442"/>
        <bgColor indexed="64"/>
      </patternFill>
    </fill>
    <fill>
      <patternFill patternType="gray0625">
        <bgColor theme="0"/>
      </patternFill>
    </fill>
    <fill>
      <patternFill patternType="solid">
        <fgColor theme="6" tint="0.39997558519241921"/>
        <bgColor indexed="64"/>
      </patternFill>
    </fill>
    <fill>
      <patternFill patternType="solid">
        <fgColor rgb="FFFFFF00"/>
        <bgColor indexed="64"/>
      </patternFill>
    </fill>
    <fill>
      <patternFill patternType="gray0625">
        <bgColor theme="3" tint="0.79998168889431442"/>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double">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thin">
        <color indexed="64"/>
      </right>
      <top/>
      <bottom/>
      <diagonal/>
    </border>
    <border>
      <left/>
      <right/>
      <top style="medium">
        <color indexed="64"/>
      </top>
      <bottom/>
      <diagonal/>
    </border>
    <border>
      <left/>
      <right style="double">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9" fontId="2" fillId="0" borderId="0" applyFont="0" applyFill="0" applyBorder="0" applyAlignment="0" applyProtection="0"/>
  </cellStyleXfs>
  <cellXfs count="649">
    <xf numFmtId="0" fontId="0" fillId="0" borderId="0" xfId="0"/>
    <xf numFmtId="0" fontId="3" fillId="0" borderId="0" xfId="0" applyFont="1"/>
    <xf numFmtId="0" fontId="7" fillId="0" borderId="0" xfId="0" applyFont="1"/>
    <xf numFmtId="0" fontId="8" fillId="0" borderId="0" xfId="0" applyFont="1"/>
    <xf numFmtId="0" fontId="6"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5" fillId="0" borderId="0" xfId="0" applyFont="1"/>
    <xf numFmtId="0" fontId="16" fillId="0" borderId="0" xfId="0" applyFont="1" applyAlignment="1">
      <alignment horizontal="center"/>
    </xf>
    <xf numFmtId="0" fontId="22" fillId="0" borderId="0" xfId="0" applyFont="1"/>
    <xf numFmtId="49" fontId="19" fillId="0" borderId="0" xfId="0" applyNumberFormat="1" applyFont="1"/>
    <xf numFmtId="0" fontId="17" fillId="0" borderId="0" xfId="0" applyFont="1"/>
    <xf numFmtId="8" fontId="0" fillId="0" borderId="0" xfId="0" applyNumberFormat="1"/>
    <xf numFmtId="0" fontId="30" fillId="0" borderId="0" xfId="0" applyFont="1"/>
    <xf numFmtId="0" fontId="33" fillId="0" borderId="0" xfId="0" applyFont="1"/>
    <xf numFmtId="0" fontId="35" fillId="0" borderId="0" xfId="0" applyFont="1"/>
    <xf numFmtId="0" fontId="33" fillId="3" borderId="0" xfId="0" applyFont="1" applyFill="1"/>
    <xf numFmtId="0" fontId="29" fillId="0" borderId="0" xfId="0" applyFont="1"/>
    <xf numFmtId="49" fontId="34" fillId="0" borderId="0" xfId="0" applyNumberFormat="1" applyFont="1"/>
    <xf numFmtId="0" fontId="37" fillId="0" borderId="0" xfId="0" applyFont="1"/>
    <xf numFmtId="0" fontId="29" fillId="0" borderId="0" xfId="0" applyFont="1" applyAlignment="1">
      <alignment horizontal="centerContinuous"/>
    </xf>
    <xf numFmtId="0" fontId="30" fillId="0" borderId="0" xfId="0" applyFont="1" applyAlignment="1">
      <alignment horizontal="centerContinuous"/>
    </xf>
    <xf numFmtId="44" fontId="30" fillId="0" borderId="0" xfId="2" applyFont="1" applyBorder="1" applyAlignment="1">
      <alignment horizontal="centerContinuous"/>
    </xf>
    <xf numFmtId="44" fontId="33" fillId="0" borderId="0" xfId="2" applyFont="1"/>
    <xf numFmtId="0" fontId="33" fillId="0" borderId="0" xfId="0" applyFont="1" applyAlignment="1">
      <alignment horizontal="right" vertical="top"/>
    </xf>
    <xf numFmtId="165" fontId="33" fillId="0" borderId="0" xfId="1" applyNumberFormat="1" applyFont="1" applyBorder="1" applyAlignment="1">
      <alignment horizontal="left"/>
    </xf>
    <xf numFmtId="0" fontId="33" fillId="0" borderId="0" xfId="0" applyFont="1" applyAlignment="1">
      <alignment vertical="top"/>
    </xf>
    <xf numFmtId="0" fontId="39" fillId="0" borderId="0" xfId="0" applyFont="1"/>
    <xf numFmtId="44" fontId="39" fillId="0" borderId="0" xfId="2" applyFont="1"/>
    <xf numFmtId="0" fontId="52" fillId="4" borderId="1" xfId="0" applyFont="1" applyFill="1" applyBorder="1" applyAlignment="1" applyProtection="1">
      <alignment vertical="center" wrapText="1"/>
      <protection locked="0"/>
    </xf>
    <xf numFmtId="44" fontId="52" fillId="4" borderId="1" xfId="2" applyFont="1" applyFill="1" applyBorder="1" applyAlignment="1" applyProtection="1">
      <alignment vertical="center"/>
      <protection locked="0"/>
    </xf>
    <xf numFmtId="0" fontId="52" fillId="0" borderId="0" xfId="0" applyFont="1"/>
    <xf numFmtId="0" fontId="55" fillId="0" borderId="0" xfId="0" applyFont="1"/>
    <xf numFmtId="44" fontId="56" fillId="4" borderId="1" xfId="2" applyFont="1" applyFill="1" applyBorder="1" applyAlignment="1" applyProtection="1"/>
    <xf numFmtId="44" fontId="52" fillId="5" borderId="1" xfId="0" applyNumberFormat="1" applyFont="1" applyFill="1" applyBorder="1"/>
    <xf numFmtId="44" fontId="52" fillId="5" borderId="1" xfId="2" applyFont="1" applyFill="1" applyBorder="1" applyAlignment="1" applyProtection="1">
      <alignment vertical="center"/>
    </xf>
    <xf numFmtId="0" fontId="56" fillId="0" borderId="0" xfId="0" applyFont="1"/>
    <xf numFmtId="0" fontId="58" fillId="0" borderId="0" xfId="0" applyFont="1"/>
    <xf numFmtId="0" fontId="60" fillId="0" borderId="0" xfId="0" applyFont="1"/>
    <xf numFmtId="0" fontId="61" fillId="0" borderId="0" xfId="0" applyFont="1"/>
    <xf numFmtId="0" fontId="29" fillId="7" borderId="3" xfId="0" applyFont="1" applyFill="1" applyBorder="1"/>
    <xf numFmtId="0" fontId="31" fillId="7" borderId="5" xfId="0" applyFont="1" applyFill="1" applyBorder="1" applyAlignment="1">
      <alignment horizontal="center"/>
    </xf>
    <xf numFmtId="0" fontId="29" fillId="7" borderId="6" xfId="0" applyFont="1" applyFill="1" applyBorder="1"/>
    <xf numFmtId="0" fontId="29" fillId="7" borderId="7" xfId="0" applyFont="1" applyFill="1" applyBorder="1"/>
    <xf numFmtId="1" fontId="31" fillId="7" borderId="8" xfId="1" applyNumberFormat="1" applyFont="1" applyFill="1" applyBorder="1" applyAlignment="1">
      <alignment horizontal="center"/>
    </xf>
    <xf numFmtId="0" fontId="29" fillId="7" borderId="0" xfId="0" applyFont="1" applyFill="1" applyAlignment="1">
      <alignment horizontal="center"/>
    </xf>
    <xf numFmtId="43" fontId="29" fillId="7" borderId="0" xfId="1" applyFont="1" applyFill="1" applyBorder="1" applyAlignment="1">
      <alignment horizontal="center"/>
    </xf>
    <xf numFmtId="0" fontId="35" fillId="7" borderId="9" xfId="0" applyFont="1" applyFill="1" applyBorder="1"/>
    <xf numFmtId="0" fontId="35" fillId="7" borderId="8" xfId="0" applyFont="1" applyFill="1" applyBorder="1"/>
    <xf numFmtId="0" fontId="35" fillId="7" borderId="10" xfId="0" applyFont="1" applyFill="1" applyBorder="1"/>
    <xf numFmtId="0" fontId="35" fillId="7" borderId="11" xfId="0" applyFont="1" applyFill="1" applyBorder="1"/>
    <xf numFmtId="44" fontId="35" fillId="7" borderId="11" xfId="2" applyFont="1" applyFill="1" applyBorder="1"/>
    <xf numFmtId="0" fontId="35" fillId="7" borderId="4" xfId="0" applyFont="1" applyFill="1" applyBorder="1"/>
    <xf numFmtId="44" fontId="34" fillId="7" borderId="0" xfId="2" quotePrefix="1" applyFont="1" applyFill="1" applyBorder="1" applyAlignment="1">
      <alignment horizontal="center"/>
    </xf>
    <xf numFmtId="0" fontId="34" fillId="7" borderId="0" xfId="0" applyFont="1" applyFill="1" applyAlignment="1">
      <alignment horizontal="center"/>
    </xf>
    <xf numFmtId="49" fontId="34" fillId="7" borderId="0" xfId="0" applyNumberFormat="1" applyFont="1" applyFill="1" applyAlignment="1">
      <alignment horizontal="center"/>
    </xf>
    <xf numFmtId="44" fontId="33" fillId="7" borderId="1" xfId="2" applyFont="1" applyFill="1" applyBorder="1" applyProtection="1">
      <protection locked="0"/>
    </xf>
    <xf numFmtId="7" fontId="33" fillId="7" borderId="0" xfId="2" applyNumberFormat="1" applyFont="1" applyFill="1" applyBorder="1" applyAlignment="1" applyProtection="1">
      <alignment horizontal="right"/>
    </xf>
    <xf numFmtId="7" fontId="35" fillId="7" borderId="0" xfId="2" applyNumberFormat="1" applyFont="1" applyFill="1" applyBorder="1" applyAlignment="1" applyProtection="1"/>
    <xf numFmtId="44" fontId="33" fillId="7" borderId="1" xfId="2" applyFont="1" applyFill="1" applyBorder="1" applyAlignment="1" applyProtection="1">
      <alignment horizontal="right"/>
      <protection locked="0"/>
    </xf>
    <xf numFmtId="167" fontId="35" fillId="7" borderId="0" xfId="0" applyNumberFormat="1" applyFont="1" applyFill="1"/>
    <xf numFmtId="167" fontId="49" fillId="7" borderId="0" xfId="0" applyNumberFormat="1" applyFont="1" applyFill="1" applyAlignment="1">
      <alignment horizontal="right"/>
    </xf>
    <xf numFmtId="0" fontId="49" fillId="7" borderId="0" xfId="0" applyFont="1" applyFill="1" applyAlignment="1">
      <alignment horizontal="centerContinuous"/>
    </xf>
    <xf numFmtId="0" fontId="50" fillId="7" borderId="0" xfId="0" applyFont="1" applyFill="1" applyAlignment="1">
      <alignment horizontal="centerContinuous"/>
    </xf>
    <xf numFmtId="44" fontId="49" fillId="7" borderId="0" xfId="2" applyFont="1" applyFill="1" applyBorder="1" applyAlignment="1">
      <alignment horizontal="centerContinuous"/>
    </xf>
    <xf numFmtId="44" fontId="49" fillId="7" borderId="0" xfId="0" applyNumberFormat="1" applyFont="1" applyFill="1" applyAlignment="1">
      <alignment horizontal="centerContinuous"/>
    </xf>
    <xf numFmtId="42" fontId="49" fillId="7" borderId="0" xfId="0" applyNumberFormat="1" applyFont="1" applyFill="1" applyAlignment="1">
      <alignment horizontal="centerContinuous"/>
    </xf>
    <xf numFmtId="0" fontId="33" fillId="7" borderId="0" xfId="0" applyFont="1" applyFill="1" applyAlignment="1">
      <alignment horizontal="centerContinuous" vertical="top"/>
    </xf>
    <xf numFmtId="0" fontId="35" fillId="7" borderId="0" xfId="0" applyFont="1" applyFill="1"/>
    <xf numFmtId="0" fontId="56" fillId="7" borderId="0" xfId="0" applyFont="1" applyFill="1"/>
    <xf numFmtId="0" fontId="53" fillId="7" borderId="0" xfId="0" applyFont="1" applyFill="1"/>
    <xf numFmtId="0" fontId="56" fillId="7" borderId="1" xfId="0" applyFont="1" applyFill="1" applyBorder="1" applyAlignment="1" applyProtection="1">
      <alignment horizontal="center"/>
      <protection locked="0"/>
    </xf>
    <xf numFmtId="0" fontId="35" fillId="7" borderId="12" xfId="0" applyFont="1" applyFill="1" applyBorder="1"/>
    <xf numFmtId="0" fontId="35" fillId="7" borderId="0" xfId="0" applyFont="1" applyFill="1" applyAlignment="1">
      <alignment horizontal="right"/>
    </xf>
    <xf numFmtId="0" fontId="35" fillId="7" borderId="13" xfId="0" applyFont="1" applyFill="1" applyBorder="1" applyAlignment="1">
      <alignment horizontal="right"/>
    </xf>
    <xf numFmtId="3" fontId="34" fillId="7" borderId="0" xfId="0" applyNumberFormat="1" applyFont="1" applyFill="1" applyAlignment="1">
      <alignment horizontal="right"/>
    </xf>
    <xf numFmtId="10" fontId="34" fillId="7" borderId="0" xfId="0" applyNumberFormat="1" applyFont="1" applyFill="1" applyAlignment="1">
      <alignment horizontal="right"/>
    </xf>
    <xf numFmtId="37" fontId="34" fillId="7" borderId="0" xfId="1" applyNumberFormat="1" applyFont="1" applyFill="1" applyAlignment="1">
      <alignment horizontal="right"/>
    </xf>
    <xf numFmtId="0" fontId="30" fillId="7" borderId="0" xfId="0" applyFont="1" applyFill="1"/>
    <xf numFmtId="0" fontId="30" fillId="7" borderId="0" xfId="0" applyFont="1" applyFill="1" applyAlignment="1">
      <alignment horizontal="center"/>
    </xf>
    <xf numFmtId="49" fontId="34" fillId="7" borderId="0" xfId="0" applyNumberFormat="1" applyFont="1" applyFill="1" applyAlignment="1">
      <alignment horizontal="right"/>
    </xf>
    <xf numFmtId="49" fontId="34" fillId="7" borderId="0" xfId="1" applyNumberFormat="1" applyFont="1" applyFill="1" applyBorder="1" applyAlignment="1">
      <alignment horizontal="right"/>
    </xf>
    <xf numFmtId="44" fontId="37" fillId="7" borderId="1" xfId="1" applyNumberFormat="1" applyFont="1" applyFill="1" applyBorder="1" applyProtection="1">
      <protection locked="0"/>
    </xf>
    <xf numFmtId="166" fontId="37" fillId="7" borderId="1" xfId="1" applyNumberFormat="1" applyFont="1" applyFill="1" applyBorder="1" applyAlignment="1" applyProtection="1">
      <alignment horizontal="center"/>
      <protection locked="0"/>
    </xf>
    <xf numFmtId="44" fontId="56" fillId="8" borderId="1" xfId="0" applyNumberFormat="1" applyFont="1" applyFill="1" applyBorder="1"/>
    <xf numFmtId="0" fontId="33" fillId="7" borderId="0" xfId="0" applyFont="1" applyFill="1" applyAlignment="1">
      <alignment horizontal="center"/>
    </xf>
    <xf numFmtId="44" fontId="33" fillId="7" borderId="0" xfId="0" applyNumberFormat="1" applyFont="1" applyFill="1"/>
    <xf numFmtId="3" fontId="30" fillId="7" borderId="0" xfId="1" applyNumberFormat="1" applyFont="1" applyFill="1"/>
    <xf numFmtId="2" fontId="30" fillId="7" borderId="0" xfId="1" applyNumberFormat="1" applyFont="1" applyFill="1" applyAlignment="1">
      <alignment horizontal="center"/>
    </xf>
    <xf numFmtId="2" fontId="30" fillId="7" borderId="0" xfId="1" applyNumberFormat="1" applyFont="1" applyFill="1"/>
    <xf numFmtId="10" fontId="30" fillId="7" borderId="0" xfId="0" applyNumberFormat="1" applyFont="1" applyFill="1"/>
    <xf numFmtId="169" fontId="30" fillId="7" borderId="0" xfId="1" applyNumberFormat="1" applyFont="1" applyFill="1"/>
    <xf numFmtId="0" fontId="56" fillId="7" borderId="2" xfId="0" applyFont="1" applyFill="1" applyBorder="1"/>
    <xf numFmtId="0" fontId="56" fillId="7" borderId="6" xfId="0" applyFont="1" applyFill="1" applyBorder="1"/>
    <xf numFmtId="1" fontId="53" fillId="7" borderId="0" xfId="0" applyNumberFormat="1" applyFont="1" applyFill="1" applyAlignment="1">
      <alignment horizontal="center"/>
    </xf>
    <xf numFmtId="0" fontId="56" fillId="7" borderId="9" xfId="0" applyFont="1" applyFill="1" applyBorder="1" applyAlignment="1">
      <alignment horizontal="left"/>
    </xf>
    <xf numFmtId="0" fontId="53" fillId="7" borderId="0" xfId="0" applyFont="1" applyFill="1" applyAlignment="1">
      <alignment horizontal="right"/>
    </xf>
    <xf numFmtId="49" fontId="37" fillId="7" borderId="10" xfId="1" applyNumberFormat="1" applyFont="1" applyFill="1" applyBorder="1" applyAlignment="1" applyProtection="1">
      <alignment horizontal="left" wrapText="1"/>
      <protection locked="0"/>
    </xf>
    <xf numFmtId="49" fontId="34" fillId="7" borderId="6" xfId="0" applyNumberFormat="1" applyFont="1" applyFill="1" applyBorder="1" applyAlignment="1">
      <alignment horizontal="centerContinuous"/>
    </xf>
    <xf numFmtId="49" fontId="34" fillId="7" borderId="18" xfId="1" applyNumberFormat="1" applyFont="1" applyFill="1" applyBorder="1" applyAlignment="1">
      <alignment horizontal="center"/>
    </xf>
    <xf numFmtId="49" fontId="34" fillId="7" borderId="18" xfId="0" applyNumberFormat="1" applyFont="1" applyFill="1" applyBorder="1" applyAlignment="1">
      <alignment horizontal="center"/>
    </xf>
    <xf numFmtId="1" fontId="53" fillId="7" borderId="0" xfId="0" applyNumberFormat="1" applyFont="1" applyFill="1" applyAlignment="1">
      <alignment horizontal="left"/>
    </xf>
    <xf numFmtId="0" fontId="52" fillId="7" borderId="19" xfId="0" applyFont="1" applyFill="1" applyBorder="1" applyAlignment="1">
      <alignment horizontal="center"/>
    </xf>
    <xf numFmtId="0" fontId="53" fillId="7" borderId="14" xfId="0" applyFont="1" applyFill="1" applyBorder="1" applyAlignment="1">
      <alignment horizontal="center"/>
    </xf>
    <xf numFmtId="0" fontId="31" fillId="7" borderId="8" xfId="0" applyFont="1" applyFill="1" applyBorder="1" applyAlignment="1">
      <alignment shrinkToFit="1"/>
    </xf>
    <xf numFmtId="0" fontId="51" fillId="7" borderId="0" xfId="0" applyFont="1" applyFill="1" applyAlignment="1">
      <alignment horizontal="center" vertical="top"/>
    </xf>
    <xf numFmtId="0" fontId="62" fillId="7" borderId="0" xfId="0" applyFont="1" applyFill="1" applyAlignment="1">
      <alignment horizontal="centerContinuous" vertical="top"/>
    </xf>
    <xf numFmtId="0" fontId="37" fillId="7" borderId="1" xfId="0" applyFont="1" applyFill="1" applyBorder="1" applyAlignment="1">
      <alignment horizontal="center"/>
    </xf>
    <xf numFmtId="3" fontId="52" fillId="7" borderId="8" xfId="0" applyNumberFormat="1" applyFont="1" applyFill="1" applyBorder="1" applyAlignment="1">
      <alignment horizontal="right"/>
    </xf>
    <xf numFmtId="10" fontId="52" fillId="7" borderId="8" xfId="0" applyNumberFormat="1" applyFont="1" applyFill="1" applyBorder="1" applyAlignment="1">
      <alignment horizontal="right"/>
    </xf>
    <xf numFmtId="37" fontId="56" fillId="7" borderId="8" xfId="1" applyNumberFormat="1" applyFont="1" applyFill="1" applyBorder="1" applyAlignment="1">
      <alignment horizontal="right"/>
    </xf>
    <xf numFmtId="0" fontId="52" fillId="7" borderId="8" xfId="0" applyFont="1" applyFill="1" applyBorder="1"/>
    <xf numFmtId="0" fontId="56" fillId="7" borderId="0" xfId="0" applyFont="1" applyFill="1" applyAlignment="1">
      <alignment shrinkToFit="1"/>
    </xf>
    <xf numFmtId="0" fontId="56" fillId="7" borderId="11" xfId="0" applyFont="1" applyFill="1" applyBorder="1" applyAlignment="1" applyProtection="1">
      <alignment shrinkToFit="1"/>
      <protection locked="0"/>
    </xf>
    <xf numFmtId="0" fontId="35" fillId="7" borderId="13" xfId="0" applyFont="1" applyFill="1" applyBorder="1" applyAlignment="1">
      <alignment horizontal="right" shrinkToFit="1"/>
    </xf>
    <xf numFmtId="0" fontId="29" fillId="7" borderId="23" xfId="0" applyFont="1" applyFill="1" applyBorder="1" applyAlignment="1" applyProtection="1">
      <alignment shrinkToFit="1"/>
      <protection locked="0"/>
    </xf>
    <xf numFmtId="0" fontId="56" fillId="7" borderId="0" xfId="0" applyFont="1" applyFill="1" applyAlignment="1">
      <alignment horizontal="center"/>
    </xf>
    <xf numFmtId="49" fontId="30" fillId="0" borderId="0" xfId="0" applyNumberFormat="1" applyFont="1"/>
    <xf numFmtId="0" fontId="33" fillId="4" borderId="0" xfId="0" applyFont="1" applyFill="1"/>
    <xf numFmtId="3" fontId="34" fillId="2" borderId="0" xfId="0" applyNumberFormat="1" applyFont="1" applyFill="1" applyAlignment="1">
      <alignment horizontal="right"/>
    </xf>
    <xf numFmtId="10" fontId="34" fillId="2" borderId="0" xfId="0" applyNumberFormat="1" applyFont="1" applyFill="1" applyAlignment="1">
      <alignment horizontal="right"/>
    </xf>
    <xf numFmtId="37" fontId="34" fillId="2" borderId="0" xfId="1" applyNumberFormat="1" applyFont="1" applyFill="1" applyAlignment="1" applyProtection="1">
      <alignment horizontal="right"/>
    </xf>
    <xf numFmtId="49" fontId="30" fillId="0" borderId="1" xfId="0" applyNumberFormat="1" applyFont="1" applyBorder="1"/>
    <xf numFmtId="49" fontId="33" fillId="4" borderId="1" xfId="1" applyNumberFormat="1" applyFont="1" applyFill="1" applyBorder="1" applyAlignment="1" applyProtection="1">
      <alignment horizontal="center"/>
    </xf>
    <xf numFmtId="49" fontId="34" fillId="2" borderId="0" xfId="0" applyNumberFormat="1" applyFont="1" applyFill="1" applyAlignment="1">
      <alignment horizontal="right"/>
    </xf>
    <xf numFmtId="49" fontId="34" fillId="2" borderId="0" xfId="1" applyNumberFormat="1" applyFont="1" applyFill="1" applyBorder="1" applyAlignment="1" applyProtection="1">
      <alignment horizontal="right"/>
    </xf>
    <xf numFmtId="3" fontId="56" fillId="2" borderId="0" xfId="0" applyNumberFormat="1" applyFont="1" applyFill="1" applyAlignment="1">
      <alignment horizontal="right"/>
    </xf>
    <xf numFmtId="10" fontId="56" fillId="2" borderId="0" xfId="0" applyNumberFormat="1" applyFont="1" applyFill="1" applyAlignment="1">
      <alignment horizontal="right"/>
    </xf>
    <xf numFmtId="37" fontId="56" fillId="2" borderId="0" xfId="1" applyNumberFormat="1" applyFont="1" applyFill="1" applyBorder="1" applyAlignment="1" applyProtection="1">
      <alignment horizontal="right"/>
    </xf>
    <xf numFmtId="10" fontId="56" fillId="4" borderId="1" xfId="0" applyNumberFormat="1" applyFont="1" applyFill="1" applyBorder="1" applyAlignment="1">
      <alignment horizontal="center"/>
    </xf>
    <xf numFmtId="10" fontId="52" fillId="2" borderId="0" xfId="0" applyNumberFormat="1" applyFont="1" applyFill="1" applyAlignment="1">
      <alignment horizontal="right"/>
    </xf>
    <xf numFmtId="49" fontId="33" fillId="4" borderId="1" xfId="0" applyNumberFormat="1" applyFont="1" applyFill="1" applyBorder="1" applyAlignment="1">
      <alignment horizontal="center" vertical="center" wrapText="1"/>
    </xf>
    <xf numFmtId="43" fontId="54" fillId="0" borderId="1" xfId="1" applyFont="1" applyBorder="1" applyAlignment="1" applyProtection="1">
      <alignment horizontal="left" vertical="center"/>
    </xf>
    <xf numFmtId="3" fontId="52" fillId="2" borderId="0" xfId="0" applyNumberFormat="1" applyFont="1" applyFill="1" applyAlignment="1">
      <alignment horizontal="right"/>
    </xf>
    <xf numFmtId="37" fontId="52" fillId="2" borderId="0" xfId="1" applyNumberFormat="1" applyFont="1" applyFill="1" applyBorder="1" applyAlignment="1" applyProtection="1">
      <alignment horizontal="right"/>
    </xf>
    <xf numFmtId="3" fontId="52" fillId="2" borderId="0" xfId="0" applyNumberFormat="1" applyFont="1" applyFill="1" applyAlignment="1">
      <alignment horizontal="right" vertical="center"/>
    </xf>
    <xf numFmtId="10" fontId="52" fillId="2" borderId="0" xfId="0" applyNumberFormat="1" applyFont="1" applyFill="1" applyAlignment="1">
      <alignment horizontal="right" vertical="center"/>
    </xf>
    <xf numFmtId="37" fontId="52" fillId="2" borderId="0" xfId="1" applyNumberFormat="1" applyFont="1" applyFill="1" applyBorder="1" applyAlignment="1" applyProtection="1">
      <alignment horizontal="right" vertical="center"/>
    </xf>
    <xf numFmtId="0" fontId="52" fillId="0" borderId="0" xfId="0" applyFont="1" applyAlignment="1">
      <alignment vertical="center"/>
    </xf>
    <xf numFmtId="0" fontId="55" fillId="0" borderId="0" xfId="0" applyFont="1" applyAlignment="1">
      <alignment vertical="center"/>
    </xf>
    <xf numFmtId="44" fontId="52" fillId="5" borderId="1" xfId="0" applyNumberFormat="1" applyFont="1" applyFill="1" applyBorder="1" applyAlignment="1">
      <alignment vertical="center"/>
    </xf>
    <xf numFmtId="0" fontId="68" fillId="4" borderId="1" xfId="0" applyFont="1" applyFill="1" applyBorder="1" applyAlignment="1">
      <alignment vertical="center" wrapText="1"/>
    </xf>
    <xf numFmtId="0" fontId="68" fillId="4" borderId="20" xfId="0" applyFont="1" applyFill="1" applyBorder="1"/>
    <xf numFmtId="0" fontId="68" fillId="4" borderId="21" xfId="0" applyFont="1" applyFill="1" applyBorder="1" applyAlignment="1">
      <alignment wrapText="1"/>
    </xf>
    <xf numFmtId="0" fontId="68" fillId="4" borderId="1" xfId="0" applyFont="1" applyFill="1" applyBorder="1" applyAlignment="1">
      <alignment wrapText="1"/>
    </xf>
    <xf numFmtId="0" fontId="30" fillId="4" borderId="0" xfId="0" applyFont="1" applyFill="1" applyAlignment="1">
      <alignment wrapText="1"/>
    </xf>
    <xf numFmtId="10" fontId="30" fillId="4" borderId="0" xfId="0" applyNumberFormat="1" applyFont="1" applyFill="1"/>
    <xf numFmtId="37" fontId="30" fillId="4" borderId="0" xfId="1" applyNumberFormat="1" applyFont="1" applyFill="1" applyProtection="1"/>
    <xf numFmtId="0" fontId="30" fillId="4" borderId="0" xfId="0" applyFont="1" applyFill="1"/>
    <xf numFmtId="0" fontId="52" fillId="0" borderId="1" xfId="0" applyFont="1" applyBorder="1" applyAlignment="1" applyProtection="1">
      <alignment vertical="center" wrapText="1"/>
      <protection locked="0"/>
    </xf>
    <xf numFmtId="0" fontId="69" fillId="7" borderId="0" xfId="0" applyFont="1" applyFill="1" applyAlignment="1">
      <alignment shrinkToFit="1"/>
    </xf>
    <xf numFmtId="0" fontId="35" fillId="7" borderId="1" xfId="0" applyFont="1" applyFill="1" applyBorder="1" applyAlignment="1">
      <alignment horizontal="center"/>
    </xf>
    <xf numFmtId="49" fontId="35" fillId="7" borderId="1" xfId="0" applyNumberFormat="1" applyFont="1" applyFill="1" applyBorder="1" applyAlignment="1">
      <alignment horizontal="center"/>
    </xf>
    <xf numFmtId="0" fontId="29" fillId="7" borderId="24" xfId="0" applyFont="1" applyFill="1" applyBorder="1"/>
    <xf numFmtId="0" fontId="72" fillId="0" borderId="0" xfId="0" applyFont="1" applyAlignment="1">
      <alignment horizontal="right"/>
    </xf>
    <xf numFmtId="0" fontId="31" fillId="7" borderId="14" xfId="0" applyFont="1" applyFill="1" applyBorder="1" applyAlignment="1">
      <alignment horizontal="center"/>
    </xf>
    <xf numFmtId="0" fontId="35" fillId="7" borderId="19" xfId="0" applyFont="1" applyFill="1" applyBorder="1"/>
    <xf numFmtId="0" fontId="73" fillId="7" borderId="19" xfId="0" applyFont="1" applyFill="1" applyBorder="1" applyAlignment="1">
      <alignment horizontal="center"/>
    </xf>
    <xf numFmtId="0" fontId="29" fillId="7" borderId="8" xfId="0" applyFont="1" applyFill="1" applyBorder="1" applyAlignment="1">
      <alignment horizontal="right"/>
    </xf>
    <xf numFmtId="49" fontId="33" fillId="4" borderId="6" xfId="0" applyNumberFormat="1" applyFont="1" applyFill="1" applyBorder="1" applyAlignment="1">
      <alignment horizontal="center"/>
    </xf>
    <xf numFmtId="49" fontId="33" fillId="4" borderId="0" xfId="0" applyNumberFormat="1" applyFont="1" applyFill="1" applyAlignment="1">
      <alignment horizontal="center"/>
    </xf>
    <xf numFmtId="0" fontId="75" fillId="0" borderId="0" xfId="0" applyFont="1"/>
    <xf numFmtId="0" fontId="29" fillId="7" borderId="0" xfId="0" applyFont="1" applyFill="1"/>
    <xf numFmtId="44" fontId="52" fillId="6" borderId="1" xfId="0" applyNumberFormat="1" applyFont="1" applyFill="1" applyBorder="1" applyAlignment="1">
      <alignment vertical="center"/>
    </xf>
    <xf numFmtId="49" fontId="75" fillId="0" borderId="6" xfId="0" applyNumberFormat="1" applyFont="1" applyBorder="1"/>
    <xf numFmtId="49" fontId="74" fillId="0" borderId="6" xfId="0" applyNumberFormat="1" applyFont="1" applyBorder="1"/>
    <xf numFmtId="49" fontId="75" fillId="0" borderId="9" xfId="0" applyNumberFormat="1" applyFont="1" applyBorder="1"/>
    <xf numFmtId="0" fontId="74" fillId="0" borderId="18" xfId="0" applyFont="1" applyBorder="1"/>
    <xf numFmtId="0" fontId="77" fillId="4" borderId="0" xfId="0" applyFont="1" applyFill="1" applyAlignment="1">
      <alignment wrapText="1"/>
    </xf>
    <xf numFmtId="49" fontId="65" fillId="0" borderId="2" xfId="0" applyNumberFormat="1" applyFont="1" applyBorder="1"/>
    <xf numFmtId="0" fontId="65" fillId="0" borderId="20" xfId="0" applyFont="1" applyBorder="1"/>
    <xf numFmtId="0" fontId="65" fillId="0" borderId="18" xfId="0" applyFont="1" applyBorder="1" applyAlignment="1">
      <alignment vertical="center"/>
    </xf>
    <xf numFmtId="49" fontId="65" fillId="0" borderId="6" xfId="0" applyNumberFormat="1" applyFont="1" applyBorder="1"/>
    <xf numFmtId="0" fontId="65" fillId="0" borderId="18" xfId="0" applyFont="1" applyBorder="1"/>
    <xf numFmtId="0" fontId="31" fillId="7" borderId="8" xfId="0" applyFont="1" applyFill="1" applyBorder="1" applyAlignment="1">
      <alignment horizontal="center"/>
    </xf>
    <xf numFmtId="14" fontId="67" fillId="0" borderId="8" xfId="0" applyNumberFormat="1" applyFont="1" applyBorder="1" applyAlignment="1">
      <alignment horizontal="left"/>
    </xf>
    <xf numFmtId="0" fontId="37" fillId="4" borderId="1" xfId="0" applyFont="1" applyFill="1" applyBorder="1" applyAlignment="1" applyProtection="1">
      <alignment vertical="top" wrapText="1"/>
      <protection locked="0"/>
    </xf>
    <xf numFmtId="49" fontId="53" fillId="0" borderId="1" xfId="0" applyNumberFormat="1" applyFont="1" applyBorder="1" applyAlignment="1">
      <alignment vertical="center"/>
    </xf>
    <xf numFmtId="43" fontId="54" fillId="0" borderId="1" xfId="1" applyFont="1" applyFill="1" applyBorder="1" applyAlignment="1" applyProtection="1">
      <alignment horizontal="left" vertical="center"/>
    </xf>
    <xf numFmtId="0" fontId="53" fillId="0" borderId="1" xfId="0" applyFont="1" applyBorder="1" applyAlignment="1">
      <alignment vertical="center"/>
    </xf>
    <xf numFmtId="49" fontId="53" fillId="0" borderId="1" xfId="0" applyNumberFormat="1" applyFont="1" applyBorder="1" applyAlignment="1">
      <alignment horizontal="left" vertical="center"/>
    </xf>
    <xf numFmtId="0" fontId="52" fillId="0" borderId="1" xfId="0" applyFont="1" applyBorder="1" applyAlignment="1">
      <alignment vertical="center" wrapText="1"/>
    </xf>
    <xf numFmtId="44" fontId="56" fillId="5" borderId="1" xfId="2" applyFont="1" applyFill="1" applyBorder="1" applyAlignment="1" applyProtection="1"/>
    <xf numFmtId="44" fontId="56" fillId="6" borderId="1" xfId="0" applyNumberFormat="1" applyFont="1" applyFill="1" applyBorder="1"/>
    <xf numFmtId="0" fontId="81" fillId="4" borderId="1" xfId="0" applyFont="1" applyFill="1" applyBorder="1" applyAlignment="1" applyProtection="1">
      <alignment vertical="center" wrapText="1"/>
      <protection locked="0"/>
    </xf>
    <xf numFmtId="44" fontId="33" fillId="10" borderId="1" xfId="2" applyFont="1" applyFill="1" applyBorder="1" applyProtection="1"/>
    <xf numFmtId="0" fontId="76" fillId="4" borderId="1" xfId="0" applyFont="1" applyFill="1" applyBorder="1" applyAlignment="1">
      <alignment vertical="center" wrapText="1"/>
    </xf>
    <xf numFmtId="0" fontId="65" fillId="0" borderId="0" xfId="0" applyFont="1" applyAlignment="1">
      <alignment vertical="center"/>
    </xf>
    <xf numFmtId="0" fontId="65" fillId="0" borderId="4" xfId="0" applyFont="1" applyBorder="1" applyAlignment="1">
      <alignment vertical="center"/>
    </xf>
    <xf numFmtId="49" fontId="65" fillId="0" borderId="20" xfId="0" applyNumberFormat="1" applyFont="1" applyBorder="1" applyAlignment="1">
      <alignment vertical="center"/>
    </xf>
    <xf numFmtId="49" fontId="65" fillId="0" borderId="18" xfId="0" applyNumberFormat="1" applyFont="1" applyBorder="1" applyAlignment="1">
      <alignment vertical="center"/>
    </xf>
    <xf numFmtId="0" fontId="65" fillId="0" borderId="20" xfId="0" applyFont="1" applyBorder="1" applyAlignment="1">
      <alignment vertical="center"/>
    </xf>
    <xf numFmtId="42" fontId="56" fillId="7" borderId="1" xfId="2" applyNumberFormat="1" applyFont="1" applyFill="1" applyBorder="1" applyProtection="1">
      <protection locked="0"/>
    </xf>
    <xf numFmtId="42" fontId="52" fillId="7" borderId="1" xfId="2" applyNumberFormat="1" applyFont="1" applyFill="1" applyBorder="1" applyProtection="1">
      <protection locked="0"/>
    </xf>
    <xf numFmtId="42" fontId="37" fillId="7" borderId="1" xfId="2" applyNumberFormat="1" applyFont="1" applyFill="1" applyBorder="1" applyProtection="1">
      <protection locked="0"/>
    </xf>
    <xf numFmtId="44" fontId="52" fillId="4" borderId="1" xfId="2" applyFont="1" applyFill="1" applyBorder="1" applyAlignment="1" applyProtection="1">
      <alignment vertical="center"/>
    </xf>
    <xf numFmtId="0" fontId="83" fillId="7" borderId="0" xfId="0" applyFont="1" applyFill="1"/>
    <xf numFmtId="0" fontId="66" fillId="7" borderId="11" xfId="0" applyFont="1" applyFill="1" applyBorder="1" applyAlignment="1" applyProtection="1">
      <alignment horizontal="left"/>
      <protection locked="0"/>
    </xf>
    <xf numFmtId="0" fontId="85" fillId="0" borderId="8" xfId="0" applyFont="1" applyBorder="1" applyAlignment="1" applyProtection="1">
      <alignment horizontal="center"/>
      <protection locked="0"/>
    </xf>
    <xf numFmtId="0" fontId="81" fillId="4" borderId="48" xfId="0" quotePrefix="1" applyFont="1" applyFill="1" applyBorder="1" applyAlignment="1" applyProtection="1">
      <alignment vertical="center" wrapText="1"/>
      <protection locked="0"/>
    </xf>
    <xf numFmtId="0" fontId="81" fillId="4" borderId="49" xfId="0" quotePrefix="1" applyFont="1" applyFill="1" applyBorder="1" applyAlignment="1" applyProtection="1">
      <alignment vertical="center" wrapText="1"/>
      <protection locked="0"/>
    </xf>
    <xf numFmtId="0" fontId="81" fillId="4" borderId="50" xfId="0" quotePrefix="1" applyFont="1" applyFill="1" applyBorder="1" applyAlignment="1" applyProtection="1">
      <alignment vertical="center" wrapText="1"/>
      <protection locked="0"/>
    </xf>
    <xf numFmtId="0" fontId="79" fillId="0" borderId="19" xfId="0" applyFont="1" applyBorder="1" applyAlignment="1">
      <alignment horizontal="center"/>
    </xf>
    <xf numFmtId="0" fontId="79" fillId="0" borderId="25" xfId="0" applyFont="1" applyBorder="1" applyAlignment="1">
      <alignment vertical="top" wrapText="1"/>
    </xf>
    <xf numFmtId="0" fontId="65" fillId="0" borderId="0" xfId="0" applyFont="1"/>
    <xf numFmtId="0" fontId="65" fillId="0" borderId="24" xfId="0" applyFont="1" applyBorder="1" applyAlignment="1">
      <alignment horizontal="center"/>
    </xf>
    <xf numFmtId="0" fontId="65" fillId="0" borderId="21" xfId="0" applyFont="1" applyBorder="1"/>
    <xf numFmtId="0" fontId="86" fillId="0" borderId="20" xfId="0" applyFont="1" applyBorder="1"/>
    <xf numFmtId="49" fontId="65" fillId="0" borderId="6" xfId="0" applyNumberFormat="1" applyFont="1" applyBorder="1" applyAlignment="1">
      <alignment vertical="top"/>
    </xf>
    <xf numFmtId="0" fontId="29" fillId="7" borderId="2" xfId="0" applyFont="1" applyFill="1" applyBorder="1"/>
    <xf numFmtId="0" fontId="52" fillId="4" borderId="20" xfId="0" applyFont="1" applyFill="1" applyBorder="1" applyAlignment="1" applyProtection="1">
      <alignment vertical="top" wrapText="1"/>
      <protection locked="0"/>
    </xf>
    <xf numFmtId="0" fontId="86" fillId="0" borderId="14" xfId="0" applyFont="1" applyBorder="1" applyAlignment="1">
      <alignment vertical="top"/>
    </xf>
    <xf numFmtId="0" fontId="86" fillId="0" borderId="18" xfId="0" applyFont="1" applyBorder="1" applyAlignment="1">
      <alignment vertical="top"/>
    </xf>
    <xf numFmtId="0" fontId="86" fillId="0" borderId="18" xfId="0" applyFont="1" applyBorder="1" applyAlignment="1">
      <alignment wrapText="1"/>
    </xf>
    <xf numFmtId="0" fontId="45" fillId="0" borderId="0" xfId="0" applyFont="1"/>
    <xf numFmtId="0" fontId="24" fillId="0" borderId="0" xfId="0" applyFont="1"/>
    <xf numFmtId="0" fontId="38" fillId="7" borderId="0" xfId="0" applyFont="1" applyFill="1"/>
    <xf numFmtId="0" fontId="52" fillId="7" borderId="6" xfId="0" applyFont="1" applyFill="1" applyBorder="1"/>
    <xf numFmtId="0" fontId="52" fillId="7" borderId="0" xfId="0" applyFont="1" applyFill="1"/>
    <xf numFmtId="10" fontId="52" fillId="7" borderId="0" xfId="0" applyNumberFormat="1" applyFont="1" applyFill="1"/>
    <xf numFmtId="37" fontId="52" fillId="7" borderId="14" xfId="1" applyNumberFormat="1" applyFont="1" applyFill="1" applyBorder="1" applyProtection="1"/>
    <xf numFmtId="49" fontId="52" fillId="7" borderId="1" xfId="1" applyNumberFormat="1" applyFont="1" applyFill="1" applyBorder="1" applyAlignment="1" applyProtection="1">
      <alignment horizontal="center"/>
    </xf>
    <xf numFmtId="49" fontId="52" fillId="0" borderId="0" xfId="0" applyNumberFormat="1" applyFont="1"/>
    <xf numFmtId="49" fontId="55" fillId="0" borderId="0" xfId="0" applyNumberFormat="1" applyFont="1"/>
    <xf numFmtId="10" fontId="56" fillId="7" borderId="1" xfId="0" applyNumberFormat="1" applyFont="1" applyFill="1" applyBorder="1" applyAlignment="1">
      <alignment horizontal="center" vertical="center"/>
    </xf>
    <xf numFmtId="10" fontId="30" fillId="0" borderId="0" xfId="0" applyNumberFormat="1" applyFont="1"/>
    <xf numFmtId="37" fontId="30" fillId="0" borderId="0" xfId="1" applyNumberFormat="1" applyFont="1" applyProtection="1"/>
    <xf numFmtId="49" fontId="37" fillId="11" borderId="10" xfId="1" applyNumberFormat="1" applyFont="1" applyFill="1" applyBorder="1" applyAlignment="1" applyProtection="1">
      <alignment horizontal="left" wrapText="1"/>
      <protection locked="0"/>
    </xf>
    <xf numFmtId="44" fontId="37" fillId="11" borderId="1" xfId="1" applyNumberFormat="1" applyFont="1" applyFill="1" applyBorder="1" applyProtection="1">
      <protection locked="0"/>
    </xf>
    <xf numFmtId="166" fontId="37" fillId="11" borderId="1" xfId="1" applyNumberFormat="1" applyFont="1" applyFill="1" applyBorder="1" applyAlignment="1" applyProtection="1">
      <alignment horizontal="center"/>
      <protection locked="0"/>
    </xf>
    <xf numFmtId="42" fontId="37" fillId="11" borderId="1" xfId="2" applyNumberFormat="1" applyFont="1" applyFill="1" applyBorder="1" applyProtection="1">
      <protection locked="0"/>
    </xf>
    <xf numFmtId="167" fontId="37" fillId="11" borderId="1" xfId="0" applyNumberFormat="1" applyFont="1" applyFill="1" applyBorder="1"/>
    <xf numFmtId="3" fontId="37" fillId="11" borderId="0" xfId="0" applyNumberFormat="1" applyFont="1" applyFill="1" applyAlignment="1">
      <alignment horizontal="right"/>
    </xf>
    <xf numFmtId="10" fontId="37" fillId="11" borderId="0" xfId="0" applyNumberFormat="1" applyFont="1" applyFill="1" applyAlignment="1">
      <alignment horizontal="right"/>
    </xf>
    <xf numFmtId="37" fontId="37" fillId="11" borderId="0" xfId="1" applyNumberFormat="1" applyFont="1" applyFill="1" applyBorder="1" applyAlignment="1">
      <alignment horizontal="right"/>
    </xf>
    <xf numFmtId="10" fontId="37" fillId="11" borderId="1" xfId="4" applyNumberFormat="1" applyFont="1" applyFill="1" applyBorder="1"/>
    <xf numFmtId="0" fontId="37" fillId="11" borderId="1" xfId="0" applyFont="1" applyFill="1" applyBorder="1" applyAlignment="1">
      <alignment horizontal="center"/>
    </xf>
    <xf numFmtId="0" fontId="81" fillId="4" borderId="1" xfId="0" applyFont="1" applyFill="1" applyBorder="1" applyAlignment="1">
      <alignment wrapText="1"/>
    </xf>
    <xf numFmtId="44" fontId="33" fillId="7" borderId="1" xfId="2" applyFont="1" applyFill="1" applyBorder="1" applyProtection="1"/>
    <xf numFmtId="0" fontId="86" fillId="0" borderId="42" xfId="0" applyFont="1" applyBorder="1" applyAlignment="1">
      <alignment vertical="top"/>
    </xf>
    <xf numFmtId="0" fontId="1" fillId="0" borderId="29" xfId="0" applyFont="1" applyBorder="1" applyAlignment="1">
      <alignment vertical="top" wrapText="1"/>
    </xf>
    <xf numFmtId="0" fontId="1" fillId="0" borderId="30" xfId="0" applyFont="1" applyBorder="1" applyAlignment="1">
      <alignment vertical="top" wrapText="1"/>
    </xf>
    <xf numFmtId="0" fontId="65" fillId="0" borderId="44" xfId="0" applyFont="1" applyBorder="1" applyAlignment="1">
      <alignment vertical="top" wrapText="1"/>
    </xf>
    <xf numFmtId="0" fontId="2" fillId="0" borderId="45" xfId="0" applyFont="1" applyBorder="1" applyAlignment="1">
      <alignment vertical="top" wrapText="1"/>
    </xf>
    <xf numFmtId="0" fontId="86" fillId="0" borderId="28" xfId="0" applyFont="1" applyBorder="1" applyAlignment="1">
      <alignment vertical="top" wrapText="1"/>
    </xf>
    <xf numFmtId="0" fontId="2" fillId="0" borderId="19" xfId="0" applyFont="1" applyBorder="1" applyAlignment="1">
      <alignment vertical="top" wrapText="1"/>
    </xf>
    <xf numFmtId="14" fontId="66" fillId="7" borderId="8" xfId="0" applyNumberFormat="1" applyFont="1" applyFill="1" applyBorder="1" applyAlignment="1">
      <alignment horizontal="left"/>
    </xf>
    <xf numFmtId="14" fontId="66" fillId="7" borderId="19" xfId="0" applyNumberFormat="1" applyFont="1" applyFill="1" applyBorder="1" applyAlignment="1">
      <alignment horizontal="left"/>
    </xf>
    <xf numFmtId="170" fontId="66" fillId="7" borderId="8" xfId="0" applyNumberFormat="1" applyFont="1" applyFill="1" applyBorder="1" applyAlignment="1" applyProtection="1">
      <alignment horizontal="center"/>
      <protection locked="0"/>
    </xf>
    <xf numFmtId="0" fontId="62" fillId="0" borderId="4" xfId="0" applyFont="1" applyBorder="1" applyAlignment="1">
      <alignment vertical="center"/>
    </xf>
    <xf numFmtId="0" fontId="62" fillId="0" borderId="0" xfId="0" applyFont="1" applyAlignment="1">
      <alignment vertical="center"/>
    </xf>
    <xf numFmtId="0" fontId="62" fillId="7" borderId="0" xfId="0" applyFont="1" applyFill="1" applyAlignment="1">
      <alignment vertical="top"/>
    </xf>
    <xf numFmtId="0" fontId="62" fillId="7" borderId="0" xfId="0" applyFont="1" applyFill="1" applyAlignment="1">
      <alignment horizontal="right" vertical="top"/>
    </xf>
    <xf numFmtId="0" fontId="51" fillId="7" borderId="0" xfId="0" applyFont="1" applyFill="1" applyAlignment="1">
      <alignment horizontal="right" vertical="top"/>
    </xf>
    <xf numFmtId="0" fontId="42" fillId="0" borderId="0" xfId="0" applyFont="1"/>
    <xf numFmtId="0" fontId="20" fillId="0" borderId="0" xfId="0" applyFont="1"/>
    <xf numFmtId="0" fontId="43" fillId="0" borderId="0" xfId="0" applyFont="1"/>
    <xf numFmtId="0" fontId="26" fillId="0" borderId="0" xfId="0" applyFont="1"/>
    <xf numFmtId="3" fontId="33" fillId="0" borderId="0" xfId="1" applyNumberFormat="1" applyFont="1" applyFill="1"/>
    <xf numFmtId="2" fontId="33" fillId="0" borderId="0" xfId="1" applyNumberFormat="1" applyFont="1" applyFill="1" applyAlignment="1">
      <alignment horizontal="center"/>
    </xf>
    <xf numFmtId="2" fontId="33" fillId="0" borderId="0" xfId="1" applyNumberFormat="1" applyFont="1" applyFill="1"/>
    <xf numFmtId="10" fontId="33" fillId="0" borderId="0" xfId="0" applyNumberFormat="1" applyFont="1"/>
    <xf numFmtId="169" fontId="33" fillId="0" borderId="0" xfId="1" applyNumberFormat="1" applyFont="1" applyFill="1"/>
    <xf numFmtId="3" fontId="34" fillId="0" borderId="0" xfId="0" applyNumberFormat="1" applyFont="1" applyAlignment="1">
      <alignment horizontal="right"/>
    </xf>
    <xf numFmtId="10" fontId="34" fillId="0" borderId="0" xfId="0" applyNumberFormat="1" applyFont="1" applyAlignment="1">
      <alignment horizontal="right"/>
    </xf>
    <xf numFmtId="37" fontId="34" fillId="0" borderId="0" xfId="1" applyNumberFormat="1" applyFont="1" applyFill="1" applyAlignment="1">
      <alignment horizontal="right"/>
    </xf>
    <xf numFmtId="0" fontId="30" fillId="0" borderId="0" xfId="0" applyFont="1" applyAlignment="1">
      <alignment horizontal="center"/>
    </xf>
    <xf numFmtId="0" fontId="18" fillId="0" borderId="0" xfId="0" applyFont="1"/>
    <xf numFmtId="0" fontId="56" fillId="0" borderId="32" xfId="0" applyFont="1" applyBorder="1" applyAlignment="1">
      <alignment horizontal="left"/>
    </xf>
    <xf numFmtId="0" fontId="56" fillId="0" borderId="15" xfId="0" applyFont="1" applyBorder="1" applyAlignment="1">
      <alignment horizontal="right"/>
    </xf>
    <xf numFmtId="1" fontId="53" fillId="0" borderId="15" xfId="0" applyNumberFormat="1" applyFont="1" applyBorder="1" applyAlignment="1">
      <alignment horizontal="left"/>
    </xf>
    <xf numFmtId="1" fontId="56" fillId="0" borderId="15" xfId="0" applyNumberFormat="1" applyFont="1" applyBorder="1" applyAlignment="1">
      <alignment horizontal="right"/>
    </xf>
    <xf numFmtId="10" fontId="56" fillId="0" borderId="15" xfId="0" applyNumberFormat="1" applyFont="1" applyBorder="1" applyAlignment="1">
      <alignment horizontal="right"/>
    </xf>
    <xf numFmtId="37" fontId="56" fillId="0" borderId="15" xfId="1" applyNumberFormat="1" applyFont="1" applyFill="1" applyBorder="1" applyAlignment="1" applyProtection="1">
      <alignment horizontal="right"/>
    </xf>
    <xf numFmtId="14" fontId="56" fillId="0" borderId="0" xfId="0" applyNumberFormat="1" applyFont="1"/>
    <xf numFmtId="0" fontId="66" fillId="0" borderId="0" xfId="0" applyFont="1"/>
    <xf numFmtId="37" fontId="66" fillId="0" borderId="0" xfId="0" applyNumberFormat="1" applyFont="1" applyAlignment="1">
      <alignment horizontal="center" shrinkToFit="1"/>
    </xf>
    <xf numFmtId="1" fontId="53" fillId="0" borderId="0" xfId="0" applyNumberFormat="1" applyFont="1" applyAlignment="1">
      <alignment horizontal="center"/>
    </xf>
    <xf numFmtId="0" fontId="56" fillId="0" borderId="0" xfId="0" applyFont="1" applyAlignment="1">
      <alignment horizontal="right"/>
    </xf>
    <xf numFmtId="10" fontId="56" fillId="0" borderId="0" xfId="0" applyNumberFormat="1" applyFont="1" applyAlignment="1">
      <alignment horizontal="right"/>
    </xf>
    <xf numFmtId="37" fontId="56" fillId="0" borderId="0" xfId="1" applyNumberFormat="1" applyFont="1" applyFill="1" applyBorder="1" applyAlignment="1" applyProtection="1">
      <alignment horizontal="right"/>
    </xf>
    <xf numFmtId="0" fontId="66" fillId="0" borderId="0" xfId="0" applyFont="1" applyAlignment="1">
      <alignment horizontal="center"/>
    </xf>
    <xf numFmtId="0" fontId="66" fillId="0" borderId="22" xfId="0" applyFont="1" applyBorder="1" applyAlignment="1">
      <alignment horizontal="center"/>
    </xf>
    <xf numFmtId="0" fontId="56" fillId="0" borderId="12" xfId="0" applyFont="1" applyBorder="1" applyAlignment="1">
      <alignment horizontal="left"/>
    </xf>
    <xf numFmtId="170" fontId="66" fillId="0" borderId="0" xfId="0" applyNumberFormat="1" applyFont="1" applyAlignment="1">
      <alignment horizontal="left"/>
    </xf>
    <xf numFmtId="14" fontId="56" fillId="0" borderId="0" xfId="0" applyNumberFormat="1" applyFont="1" applyAlignment="1">
      <alignment horizontal="right"/>
    </xf>
    <xf numFmtId="0" fontId="31" fillId="0" borderId="0" xfId="0" applyFont="1" applyAlignment="1">
      <alignment horizontal="left"/>
    </xf>
    <xf numFmtId="0" fontId="44" fillId="0" borderId="0" xfId="0" applyFont="1"/>
    <xf numFmtId="0" fontId="29" fillId="0" borderId="0" xfId="0" applyFont="1" applyAlignment="1">
      <alignment horizontal="right"/>
    </xf>
    <xf numFmtId="169" fontId="30" fillId="0" borderId="0" xfId="1" applyNumberFormat="1" applyFont="1" applyFill="1" applyBorder="1" applyAlignment="1" applyProtection="1">
      <alignment horizontal="center"/>
    </xf>
    <xf numFmtId="3" fontId="29" fillId="0" borderId="0" xfId="0" applyNumberFormat="1" applyFont="1" applyAlignment="1">
      <alignment horizontal="right"/>
    </xf>
    <xf numFmtId="10" fontId="29" fillId="0" borderId="0" xfId="0" applyNumberFormat="1" applyFont="1" applyAlignment="1">
      <alignment horizontal="right"/>
    </xf>
    <xf numFmtId="37" fontId="29" fillId="0" borderId="0" xfId="1" applyNumberFormat="1" applyFont="1" applyFill="1" applyBorder="1" applyAlignment="1">
      <alignment horizontal="right"/>
    </xf>
    <xf numFmtId="0" fontId="29" fillId="0" borderId="16" xfId="0" applyFont="1" applyBorder="1" applyAlignment="1">
      <alignment horizontal="center"/>
    </xf>
    <xf numFmtId="3" fontId="32" fillId="0" borderId="15" xfId="0" applyNumberFormat="1" applyFont="1" applyBorder="1" applyAlignment="1">
      <alignment horizontal="right"/>
    </xf>
    <xf numFmtId="10" fontId="32" fillId="0" borderId="15" xfId="0" applyNumberFormat="1" applyFont="1" applyBorder="1" applyAlignment="1">
      <alignment horizontal="right"/>
    </xf>
    <xf numFmtId="37" fontId="32" fillId="0" borderId="15" xfId="1" applyNumberFormat="1" applyFont="1" applyFill="1" applyBorder="1" applyAlignment="1">
      <alignment horizontal="right"/>
    </xf>
    <xf numFmtId="3" fontId="32" fillId="0" borderId="0" xfId="0" applyNumberFormat="1" applyFont="1" applyAlignment="1">
      <alignment horizontal="right"/>
    </xf>
    <xf numFmtId="10" fontId="32" fillId="0" borderId="0" xfId="0" applyNumberFormat="1" applyFont="1" applyAlignment="1">
      <alignment horizontal="right"/>
    </xf>
    <xf numFmtId="37" fontId="32" fillId="0" borderId="0" xfId="1" applyNumberFormat="1" applyFont="1" applyFill="1" applyBorder="1" applyAlignment="1">
      <alignment horizontal="right"/>
    </xf>
    <xf numFmtId="10" fontId="37" fillId="0" borderId="0" xfId="0" applyNumberFormat="1" applyFont="1" applyAlignment="1">
      <alignment horizontal="right"/>
    </xf>
    <xf numFmtId="10" fontId="56" fillId="0" borderId="17" xfId="0" applyNumberFormat="1" applyFont="1" applyBorder="1" applyAlignment="1">
      <alignment horizontal="center" vertical="center" wrapText="1"/>
    </xf>
    <xf numFmtId="3" fontId="32" fillId="0" borderId="13" xfId="0" applyNumberFormat="1" applyFont="1" applyBorder="1" applyAlignment="1">
      <alignment horizontal="right"/>
    </xf>
    <xf numFmtId="10" fontId="32" fillId="0" borderId="13" xfId="0" applyNumberFormat="1" applyFont="1" applyBorder="1" applyAlignment="1">
      <alignment horizontal="right"/>
    </xf>
    <xf numFmtId="37" fontId="32" fillId="0" borderId="13" xfId="1" quotePrefix="1" applyNumberFormat="1" applyFont="1" applyFill="1" applyBorder="1" applyAlignment="1">
      <alignment horizontal="right" vertical="center" wrapText="1"/>
    </xf>
    <xf numFmtId="0" fontId="32" fillId="0" borderId="0" xfId="0" applyFont="1"/>
    <xf numFmtId="0" fontId="21" fillId="0" borderId="0" xfId="0" applyFont="1"/>
    <xf numFmtId="3" fontId="27" fillId="0" borderId="0" xfId="0" applyNumberFormat="1" applyFont="1" applyAlignment="1">
      <alignment horizontal="right"/>
    </xf>
    <xf numFmtId="10" fontId="27" fillId="0" borderId="0" xfId="0" applyNumberFormat="1" applyFont="1" applyAlignment="1">
      <alignment horizontal="right"/>
    </xf>
    <xf numFmtId="0" fontId="27" fillId="0" borderId="0" xfId="0" applyFont="1" applyAlignment="1">
      <alignment horizontal="right"/>
    </xf>
    <xf numFmtId="0" fontId="27" fillId="0" borderId="0" xfId="0" applyFont="1"/>
    <xf numFmtId="3" fontId="28" fillId="0" borderId="0" xfId="0" applyNumberFormat="1" applyFont="1" applyAlignment="1">
      <alignment horizontal="right"/>
    </xf>
    <xf numFmtId="10" fontId="28" fillId="0" borderId="0" xfId="0" applyNumberFormat="1" applyFont="1" applyAlignment="1">
      <alignment horizontal="right"/>
    </xf>
    <xf numFmtId="37" fontId="28" fillId="0" borderId="0" xfId="1" applyNumberFormat="1" applyFont="1" applyFill="1" applyBorder="1" applyAlignment="1" applyProtection="1">
      <alignment horizontal="right"/>
    </xf>
    <xf numFmtId="0" fontId="28" fillId="0" borderId="0" xfId="0" applyFont="1"/>
    <xf numFmtId="0" fontId="70" fillId="0" borderId="0" xfId="0" applyFont="1" applyAlignment="1">
      <alignment horizontal="right"/>
    </xf>
    <xf numFmtId="0" fontId="70" fillId="0" borderId="0" xfId="0" applyFont="1"/>
    <xf numFmtId="1" fontId="71" fillId="0" borderId="0" xfId="0" applyNumberFormat="1" applyFont="1" applyAlignment="1">
      <alignment horizontal="left"/>
    </xf>
    <xf numFmtId="14" fontId="66" fillId="0" borderId="0" xfId="0" applyNumberFormat="1" applyFont="1"/>
    <xf numFmtId="37" fontId="33" fillId="0" borderId="0" xfId="1" applyNumberFormat="1" applyFont="1" applyFill="1" applyProtection="1"/>
    <xf numFmtId="37" fontId="34" fillId="0" borderId="0" xfId="1" applyNumberFormat="1" applyFont="1" applyFill="1" applyAlignment="1" applyProtection="1">
      <alignment horizontal="right"/>
    </xf>
    <xf numFmtId="0" fontId="25" fillId="0" borderId="0" xfId="0" applyFont="1"/>
    <xf numFmtId="0" fontId="23" fillId="0" borderId="0" xfId="0" applyFont="1"/>
    <xf numFmtId="49" fontId="18" fillId="0" borderId="0" xfId="0" applyNumberFormat="1" applyFont="1"/>
    <xf numFmtId="49" fontId="14" fillId="4" borderId="0" xfId="0" applyNumberFormat="1" applyFont="1" applyFill="1" applyAlignment="1">
      <alignment horizontal="center"/>
    </xf>
    <xf numFmtId="0" fontId="14" fillId="0" borderId="0" xfId="0" applyFont="1"/>
    <xf numFmtId="0" fontId="65" fillId="0" borderId="20" xfId="0" applyFont="1" applyBorder="1" applyAlignment="1">
      <alignment vertical="top"/>
    </xf>
    <xf numFmtId="0" fontId="65" fillId="0" borderId="21" xfId="0" applyFont="1" applyBorder="1" applyAlignment="1">
      <alignment vertical="top"/>
    </xf>
    <xf numFmtId="0" fontId="1" fillId="0" borderId="14" xfId="0" applyFont="1" applyBorder="1" applyAlignment="1">
      <alignment horizontal="left" vertical="top"/>
    </xf>
    <xf numFmtId="0" fontId="0" fillId="0" borderId="18" xfId="0" applyBorder="1"/>
    <xf numFmtId="44" fontId="37" fillId="9" borderId="1" xfId="2" applyFont="1" applyFill="1" applyBorder="1" applyProtection="1"/>
    <xf numFmtId="44" fontId="56" fillId="9" borderId="1" xfId="0" applyNumberFormat="1" applyFont="1" applyFill="1" applyBorder="1"/>
    <xf numFmtId="167" fontId="37" fillId="9" borderId="1" xfId="0" applyNumberFormat="1" applyFont="1" applyFill="1" applyBorder="1"/>
    <xf numFmtId="3" fontId="37" fillId="9" borderId="4" xfId="0" applyNumberFormat="1" applyFont="1" applyFill="1" applyBorder="1" applyAlignment="1">
      <alignment horizontal="right"/>
    </xf>
    <xf numFmtId="10" fontId="37" fillId="9" borderId="4" xfId="0" applyNumberFormat="1" applyFont="1" applyFill="1" applyBorder="1" applyAlignment="1">
      <alignment horizontal="right"/>
    </xf>
    <xf numFmtId="37" fontId="37" fillId="9" borderId="4" xfId="1" applyNumberFormat="1" applyFont="1" applyFill="1" applyBorder="1" applyAlignment="1">
      <alignment horizontal="right"/>
    </xf>
    <xf numFmtId="10" fontId="37" fillId="9" borderId="1" xfId="4" applyNumberFormat="1" applyFont="1" applyFill="1" applyBorder="1"/>
    <xf numFmtId="3" fontId="37" fillId="9" borderId="0" xfId="0" applyNumberFormat="1" applyFont="1" applyFill="1" applyAlignment="1">
      <alignment horizontal="right"/>
    </xf>
    <xf numFmtId="10" fontId="37" fillId="9" borderId="0" xfId="0" applyNumberFormat="1" applyFont="1" applyFill="1" applyAlignment="1">
      <alignment horizontal="right"/>
    </xf>
    <xf numFmtId="37" fontId="37" fillId="9" borderId="0" xfId="1" applyNumberFormat="1" applyFont="1" applyFill="1" applyBorder="1" applyAlignment="1">
      <alignment horizontal="right"/>
    </xf>
    <xf numFmtId="42" fontId="56" fillId="9" borderId="1" xfId="1" applyNumberFormat="1" applyFont="1" applyFill="1" applyBorder="1" applyProtection="1"/>
    <xf numFmtId="42" fontId="52" fillId="9" borderId="1" xfId="1" applyNumberFormat="1" applyFont="1" applyFill="1" applyBorder="1" applyProtection="1"/>
    <xf numFmtId="44" fontId="52" fillId="9" borderId="1" xfId="1" applyNumberFormat="1" applyFont="1" applyFill="1" applyBorder="1" applyProtection="1"/>
    <xf numFmtId="44" fontId="52" fillId="9" borderId="1" xfId="2" applyFont="1" applyFill="1" applyBorder="1" applyProtection="1"/>
    <xf numFmtId="44" fontId="56" fillId="9" borderId="1" xfId="2" applyFont="1" applyFill="1" applyBorder="1" applyAlignment="1" applyProtection="1"/>
    <xf numFmtId="44" fontId="33" fillId="9" borderId="1" xfId="2" applyFont="1" applyFill="1" applyBorder="1" applyProtection="1"/>
    <xf numFmtId="44" fontId="33" fillId="13" borderId="1" xfId="2" applyFont="1" applyFill="1" applyBorder="1" applyProtection="1"/>
    <xf numFmtId="7" fontId="35" fillId="9" borderId="1" xfId="2" applyNumberFormat="1" applyFont="1" applyFill="1" applyBorder="1" applyProtection="1"/>
    <xf numFmtId="7" fontId="49" fillId="9" borderId="1" xfId="2" applyNumberFormat="1" applyFont="1" applyFill="1" applyBorder="1" applyProtection="1"/>
    <xf numFmtId="44" fontId="33" fillId="13" borderId="1" xfId="2" applyFont="1" applyFill="1" applyBorder="1" applyAlignment="1" applyProtection="1">
      <alignment wrapText="1"/>
    </xf>
    <xf numFmtId="39" fontId="35" fillId="9" borderId="1" xfId="2" applyNumberFormat="1" applyFont="1" applyFill="1" applyBorder="1" applyAlignment="1" applyProtection="1"/>
    <xf numFmtId="7" fontId="49" fillId="9" borderId="1" xfId="0" applyNumberFormat="1" applyFont="1" applyFill="1" applyBorder="1"/>
    <xf numFmtId="49" fontId="32" fillId="7" borderId="10" xfId="1" applyNumberFormat="1" applyFont="1" applyFill="1" applyBorder="1" applyAlignment="1" applyProtection="1">
      <alignment horizontal="left" wrapText="1"/>
      <protection locked="0"/>
    </xf>
    <xf numFmtId="3" fontId="45" fillId="0" borderId="0" xfId="0" applyNumberFormat="1" applyFont="1" applyAlignment="1">
      <alignment horizontal="right"/>
    </xf>
    <xf numFmtId="10" fontId="45" fillId="0" borderId="0" xfId="0" applyNumberFormat="1" applyFont="1" applyAlignment="1">
      <alignment horizontal="right"/>
    </xf>
    <xf numFmtId="3" fontId="52" fillId="0" borderId="0" xfId="0" applyNumberFormat="1" applyFont="1" applyAlignment="1">
      <alignment horizontal="right"/>
    </xf>
    <xf numFmtId="10" fontId="52" fillId="0" borderId="0" xfId="0" applyNumberFormat="1" applyFont="1" applyAlignment="1">
      <alignment horizontal="right"/>
    </xf>
    <xf numFmtId="3" fontId="52" fillId="9" borderId="0" xfId="0" applyNumberFormat="1" applyFont="1" applyFill="1" applyAlignment="1">
      <alignment horizontal="right"/>
    </xf>
    <xf numFmtId="10" fontId="52" fillId="9" borderId="0" xfId="0" applyNumberFormat="1" applyFont="1" applyFill="1" applyAlignment="1">
      <alignment horizontal="right"/>
    </xf>
    <xf numFmtId="49" fontId="52" fillId="9" borderId="0" xfId="0" applyNumberFormat="1" applyFont="1" applyFill="1" applyAlignment="1">
      <alignment horizontal="right"/>
    </xf>
    <xf numFmtId="3" fontId="56" fillId="9" borderId="0" xfId="0" applyNumberFormat="1" applyFont="1" applyFill="1" applyAlignment="1">
      <alignment horizontal="right"/>
    </xf>
    <xf numFmtId="10" fontId="56" fillId="9" borderId="0" xfId="0" applyNumberFormat="1" applyFont="1" applyFill="1" applyAlignment="1">
      <alignment horizontal="right"/>
    </xf>
    <xf numFmtId="3" fontId="56" fillId="9" borderId="9" xfId="0" applyNumberFormat="1" applyFont="1" applyFill="1" applyBorder="1" applyAlignment="1">
      <alignment horizontal="center" vertical="center"/>
    </xf>
    <xf numFmtId="3" fontId="56" fillId="9" borderId="8" xfId="0" applyNumberFormat="1" applyFont="1" applyFill="1" applyBorder="1" applyAlignment="1">
      <alignment horizontal="center" vertical="center"/>
    </xf>
    <xf numFmtId="10" fontId="56" fillId="9" borderId="0" xfId="4" applyNumberFormat="1" applyFont="1" applyFill="1" applyAlignment="1" applyProtection="1">
      <alignment horizontal="center"/>
    </xf>
    <xf numFmtId="0" fontId="88" fillId="0" borderId="0" xfId="0" applyFont="1"/>
    <xf numFmtId="49" fontId="75" fillId="0" borderId="9" xfId="0" applyNumberFormat="1" applyFont="1" applyBorder="1" applyAlignment="1">
      <alignment vertical="center"/>
    </xf>
    <xf numFmtId="0" fontId="1" fillId="0" borderId="19" xfId="0" applyFont="1" applyBorder="1" applyAlignment="1">
      <alignment vertical="top" wrapText="1"/>
    </xf>
    <xf numFmtId="44" fontId="33" fillId="0" borderId="0" xfId="2" applyFont="1" applyFill="1"/>
    <xf numFmtId="0" fontId="39" fillId="7" borderId="8" xfId="0" applyFont="1" applyFill="1" applyBorder="1" applyProtection="1">
      <protection locked="0"/>
    </xf>
    <xf numFmtId="0" fontId="33" fillId="7" borderId="8" xfId="0" applyFont="1" applyFill="1" applyBorder="1" applyProtection="1">
      <protection locked="0"/>
    </xf>
    <xf numFmtId="44" fontId="33" fillId="7" borderId="8" xfId="2" applyFont="1" applyFill="1" applyBorder="1" applyProtection="1">
      <protection locked="0"/>
    </xf>
    <xf numFmtId="0" fontId="39" fillId="7" borderId="8" xfId="0" applyFont="1" applyFill="1" applyBorder="1" applyAlignment="1" applyProtection="1">
      <alignment wrapText="1"/>
      <protection locked="0"/>
    </xf>
    <xf numFmtId="0" fontId="53" fillId="7" borderId="0" xfId="0" applyFont="1" applyFill="1" applyAlignment="1">
      <alignment wrapText="1"/>
    </xf>
    <xf numFmtId="0" fontId="53" fillId="7" borderId="0" xfId="0" applyFont="1" applyFill="1" applyAlignment="1" applyProtection="1">
      <alignment horizontal="right"/>
      <protection locked="0"/>
    </xf>
    <xf numFmtId="0" fontId="53" fillId="7" borderId="8" xfId="0" applyFont="1" applyFill="1" applyBorder="1" applyAlignment="1">
      <alignment vertical="top"/>
    </xf>
    <xf numFmtId="0" fontId="53" fillId="7" borderId="1" xfId="0" applyFont="1" applyFill="1" applyBorder="1" applyAlignment="1" applyProtection="1">
      <alignment horizontal="center"/>
      <protection locked="0"/>
    </xf>
    <xf numFmtId="0" fontId="1" fillId="0" borderId="54" xfId="0" applyFont="1" applyBorder="1" applyAlignment="1">
      <alignment vertical="top"/>
    </xf>
    <xf numFmtId="0" fontId="1" fillId="0" borderId="42" xfId="0" applyFont="1" applyBorder="1" applyAlignment="1">
      <alignment vertical="top" wrapText="1"/>
    </xf>
    <xf numFmtId="0" fontId="89" fillId="0" borderId="27" xfId="0" applyFont="1" applyBorder="1" applyAlignment="1">
      <alignment vertical="top" wrapText="1"/>
    </xf>
    <xf numFmtId="0" fontId="52" fillId="0" borderId="8" xfId="0" applyFont="1" applyBorder="1"/>
    <xf numFmtId="0" fontId="52" fillId="0" borderId="8" xfId="0" applyFont="1" applyBorder="1" applyAlignment="1">
      <alignment vertical="center"/>
    </xf>
    <xf numFmtId="0" fontId="89" fillId="0" borderId="54" xfId="0" applyFont="1" applyBorder="1" applyAlignment="1">
      <alignment vertical="top"/>
    </xf>
    <xf numFmtId="0" fontId="1" fillId="0" borderId="18" xfId="0" applyFont="1" applyBorder="1"/>
    <xf numFmtId="0" fontId="89" fillId="0" borderId="27" xfId="0" applyFont="1" applyBorder="1" applyAlignment="1">
      <alignment wrapText="1"/>
    </xf>
    <xf numFmtId="0" fontId="1" fillId="0" borderId="21" xfId="0" applyFont="1" applyBorder="1" applyAlignment="1">
      <alignment vertical="center" wrapText="1"/>
    </xf>
    <xf numFmtId="0" fontId="1" fillId="0" borderId="18" xfId="0" applyFont="1" applyBorder="1" applyAlignment="1">
      <alignment wrapText="1"/>
    </xf>
    <xf numFmtId="0" fontId="1" fillId="0" borderId="18" xfId="0" applyFont="1" applyBorder="1" applyAlignment="1">
      <alignment vertical="top" wrapText="1"/>
    </xf>
    <xf numFmtId="0" fontId="1" fillId="0" borderId="29" xfId="0" applyFont="1" applyBorder="1" applyAlignment="1">
      <alignment vertical="top"/>
    </xf>
    <xf numFmtId="0" fontId="1" fillId="0" borderId="42" xfId="0" applyFont="1" applyBorder="1" applyAlignment="1">
      <alignment vertical="top"/>
    </xf>
    <xf numFmtId="0" fontId="1" fillId="0" borderId="26" xfId="0" applyFont="1" applyBorder="1" applyAlignment="1">
      <alignment vertical="top"/>
    </xf>
    <xf numFmtId="0" fontId="1" fillId="0" borderId="28" xfId="0" applyFont="1" applyBorder="1" applyAlignment="1">
      <alignment vertical="top"/>
    </xf>
    <xf numFmtId="0" fontId="1" fillId="0" borderId="18" xfId="0" applyFont="1" applyBorder="1" applyAlignment="1">
      <alignment vertical="top"/>
    </xf>
    <xf numFmtId="0" fontId="1" fillId="0" borderId="21" xfId="0" applyFont="1" applyBorder="1" applyAlignment="1">
      <alignment vertical="top"/>
    </xf>
    <xf numFmtId="0" fontId="1" fillId="0" borderId="14" xfId="0" applyFont="1" applyBorder="1" applyAlignment="1">
      <alignment vertical="top" wrapText="1"/>
    </xf>
    <xf numFmtId="0" fontId="1" fillId="0" borderId="43" xfId="0" applyFont="1" applyBorder="1" applyAlignment="1">
      <alignment vertical="top" wrapText="1"/>
    </xf>
    <xf numFmtId="49" fontId="65" fillId="0" borderId="20" xfId="0" applyNumberFormat="1" applyFont="1" applyBorder="1" applyAlignment="1">
      <alignment vertical="top"/>
    </xf>
    <xf numFmtId="49" fontId="65" fillId="0" borderId="21" xfId="0" applyNumberFormat="1" applyFont="1" applyBorder="1" applyAlignment="1">
      <alignment vertical="top"/>
    </xf>
    <xf numFmtId="0" fontId="56" fillId="7" borderId="0" xfId="0" applyFont="1" applyFill="1" applyAlignment="1">
      <alignment vertical="center"/>
    </xf>
    <xf numFmtId="0" fontId="66" fillId="7" borderId="8" xfId="0" applyFont="1" applyFill="1" applyBorder="1" applyProtection="1">
      <protection locked="0"/>
    </xf>
    <xf numFmtId="0" fontId="56" fillId="7" borderId="0" xfId="0" applyFont="1" applyFill="1" applyAlignment="1">
      <alignment horizontal="right"/>
    </xf>
    <xf numFmtId="0" fontId="38" fillId="0" borderId="0" xfId="0" applyFont="1" applyAlignment="1">
      <alignment horizontal="center"/>
    </xf>
    <xf numFmtId="14" fontId="66" fillId="0" borderId="0" xfId="0" applyNumberFormat="1" applyFont="1" applyAlignment="1">
      <alignment horizontal="left"/>
    </xf>
    <xf numFmtId="0" fontId="66" fillId="0" borderId="15" xfId="0" applyFont="1" applyBorder="1"/>
    <xf numFmtId="0" fontId="31" fillId="0" borderId="0" xfId="0" applyFont="1" applyAlignment="1">
      <alignment horizontal="center"/>
    </xf>
    <xf numFmtId="49" fontId="53" fillId="0" borderId="1" xfId="0" applyNumberFormat="1" applyFont="1" applyBorder="1" applyAlignment="1">
      <alignment vertical="center" wrapText="1"/>
    </xf>
    <xf numFmtId="0" fontId="53" fillId="0" borderId="1" xfId="0" applyFont="1" applyBorder="1" applyAlignment="1">
      <alignment vertical="center" wrapText="1"/>
    </xf>
    <xf numFmtId="49" fontId="33" fillId="4" borderId="1" xfId="0" applyNumberFormat="1" applyFont="1" applyFill="1" applyBorder="1" applyAlignment="1">
      <alignment horizontal="center"/>
    </xf>
    <xf numFmtId="0" fontId="33" fillId="7" borderId="0" xfId="0" applyFont="1" applyFill="1"/>
    <xf numFmtId="0" fontId="34" fillId="7" borderId="0" xfId="0" quotePrefix="1" applyFont="1" applyFill="1" applyAlignment="1">
      <alignment horizontal="center"/>
    </xf>
    <xf numFmtId="0" fontId="35" fillId="7" borderId="20" xfId="0" applyFont="1" applyFill="1" applyBorder="1" applyAlignment="1">
      <alignment horizontal="center" vertical="center" wrapText="1"/>
    </xf>
    <xf numFmtId="0" fontId="35" fillId="7" borderId="18" xfId="0" applyFont="1" applyFill="1" applyBorder="1" applyAlignment="1">
      <alignment horizontal="center" vertical="center" wrapText="1"/>
    </xf>
    <xf numFmtId="0" fontId="35" fillId="7" borderId="21" xfId="0" applyFont="1" applyFill="1" applyBorder="1" applyAlignment="1">
      <alignment horizontal="center" vertical="center" wrapText="1"/>
    </xf>
    <xf numFmtId="7" fontId="35" fillId="9" borderId="1" xfId="2" applyNumberFormat="1" applyFont="1" applyFill="1" applyBorder="1" applyAlignment="1" applyProtection="1"/>
    <xf numFmtId="0" fontId="29" fillId="0" borderId="0" xfId="0" applyFont="1" applyAlignment="1">
      <alignment horizontal="center"/>
    </xf>
    <xf numFmtId="0" fontId="29" fillId="7" borderId="0" xfId="0" applyFont="1" applyFill="1" applyAlignment="1">
      <alignment horizontal="right"/>
    </xf>
    <xf numFmtId="0" fontId="1" fillId="7" borderId="18" xfId="0" applyFont="1" applyFill="1" applyBorder="1" applyAlignment="1">
      <alignment wrapText="1"/>
    </xf>
    <xf numFmtId="0" fontId="86" fillId="0" borderId="24" xfId="0" applyFont="1" applyBorder="1" applyAlignment="1">
      <alignment vertical="center"/>
    </xf>
    <xf numFmtId="49" fontId="65" fillId="0" borderId="20" xfId="0" applyNumberFormat="1" applyFont="1" applyBorder="1" applyAlignment="1">
      <alignment vertical="top"/>
    </xf>
    <xf numFmtId="49" fontId="65" fillId="0" borderId="18" xfId="0" applyNumberFormat="1" applyFont="1" applyBorder="1" applyAlignment="1">
      <alignment vertical="top"/>
    </xf>
    <xf numFmtId="49" fontId="65" fillId="0" borderId="21" xfId="0" applyNumberFormat="1" applyFont="1" applyBorder="1" applyAlignment="1">
      <alignment vertical="top"/>
    </xf>
    <xf numFmtId="0" fontId="65" fillId="0" borderId="20" xfId="0" applyFont="1" applyBorder="1" applyAlignment="1">
      <alignment vertical="top" wrapText="1"/>
    </xf>
    <xf numFmtId="0" fontId="65" fillId="0" borderId="18" xfId="0" applyFont="1" applyBorder="1" applyAlignment="1">
      <alignment vertical="top" wrapText="1"/>
    </xf>
    <xf numFmtId="0" fontId="65" fillId="0" borderId="21" xfId="0" applyFont="1" applyBorder="1" applyAlignment="1">
      <alignment vertical="top" wrapText="1"/>
    </xf>
    <xf numFmtId="0" fontId="2" fillId="0" borderId="0" xfId="0" applyFont="1" applyAlignment="1">
      <alignment horizontal="left" vertical="top" wrapText="1"/>
    </xf>
    <xf numFmtId="0" fontId="35" fillId="7" borderId="34" xfId="0" applyFont="1" applyFill="1" applyBorder="1" applyAlignment="1">
      <alignment horizontal="center" shrinkToFit="1"/>
    </xf>
    <xf numFmtId="0" fontId="35" fillId="7" borderId="13" xfId="0" applyFont="1" applyFill="1" applyBorder="1" applyAlignment="1">
      <alignment horizontal="center" shrinkToFit="1"/>
    </xf>
    <xf numFmtId="168" fontId="35" fillId="9" borderId="10" xfId="0" applyNumberFormat="1" applyFont="1" applyFill="1" applyBorder="1"/>
    <xf numFmtId="168" fontId="33" fillId="9" borderId="25" xfId="0" applyNumberFormat="1" applyFont="1" applyFill="1" applyBorder="1"/>
    <xf numFmtId="0" fontId="35" fillId="7" borderId="0" xfId="0" applyFont="1" applyFill="1" applyAlignment="1">
      <alignment vertical="center"/>
    </xf>
    <xf numFmtId="0" fontId="35" fillId="7" borderId="8" xfId="0" applyFont="1" applyFill="1" applyBorder="1" applyProtection="1">
      <protection locked="0"/>
    </xf>
    <xf numFmtId="0" fontId="35" fillId="7" borderId="35" xfId="0" applyFont="1" applyFill="1" applyBorder="1" applyProtection="1">
      <protection locked="0"/>
    </xf>
    <xf numFmtId="0" fontId="10" fillId="7" borderId="13" xfId="3" applyFont="1" applyFill="1" applyBorder="1" applyAlignment="1" applyProtection="1">
      <alignment horizontal="center" shrinkToFit="1"/>
      <protection locked="0"/>
    </xf>
    <xf numFmtId="0" fontId="35" fillId="7" borderId="10" xfId="0" applyFont="1" applyFill="1" applyBorder="1" applyAlignment="1">
      <alignment horizontal="left"/>
    </xf>
    <xf numFmtId="0" fontId="35" fillId="7" borderId="11" xfId="0" applyFont="1" applyFill="1" applyBorder="1" applyAlignment="1">
      <alignment horizontal="left"/>
    </xf>
    <xf numFmtId="0" fontId="35" fillId="7" borderId="25" xfId="0" applyFont="1" applyFill="1" applyBorder="1" applyAlignment="1">
      <alignment horizontal="left"/>
    </xf>
    <xf numFmtId="0" fontId="35" fillId="9" borderId="6" xfId="0" applyFont="1" applyFill="1" applyBorder="1" applyAlignment="1">
      <alignment horizontal="left"/>
    </xf>
    <xf numFmtId="0" fontId="35" fillId="9" borderId="0" xfId="0" applyFont="1" applyFill="1" applyAlignment="1">
      <alignment horizontal="left"/>
    </xf>
    <xf numFmtId="0" fontId="40" fillId="7" borderId="32" xfId="0" applyFont="1" applyFill="1" applyBorder="1" applyAlignment="1">
      <alignment horizontal="center"/>
    </xf>
    <xf numFmtId="0" fontId="40" fillId="7" borderId="15" xfId="0" applyFont="1" applyFill="1" applyBorder="1" applyAlignment="1">
      <alignment horizontal="center"/>
    </xf>
    <xf numFmtId="0" fontId="40" fillId="7" borderId="33" xfId="0" applyFont="1" applyFill="1" applyBorder="1" applyAlignment="1">
      <alignment horizontal="center"/>
    </xf>
    <xf numFmtId="0" fontId="35" fillId="7" borderId="11" xfId="0" applyFont="1" applyFill="1" applyBorder="1" applyProtection="1">
      <protection locked="0"/>
    </xf>
    <xf numFmtId="0" fontId="35" fillId="7" borderId="6" xfId="0" applyFont="1" applyFill="1" applyBorder="1" applyAlignment="1">
      <alignment horizontal="left"/>
    </xf>
    <xf numFmtId="0" fontId="35" fillId="7" borderId="0" xfId="0" applyFont="1" applyFill="1" applyAlignment="1">
      <alignment horizontal="left"/>
    </xf>
    <xf numFmtId="168" fontId="35" fillId="7" borderId="10" xfId="2" applyNumberFormat="1" applyFont="1" applyFill="1" applyBorder="1" applyAlignment="1" applyProtection="1">
      <protection locked="0"/>
    </xf>
    <xf numFmtId="168" fontId="33" fillId="7" borderId="25" xfId="2" applyNumberFormat="1" applyFont="1" applyFill="1" applyBorder="1" applyAlignment="1" applyProtection="1">
      <protection locked="0"/>
    </xf>
    <xf numFmtId="0" fontId="38" fillId="7" borderId="0" xfId="0" applyFont="1" applyFill="1" applyAlignment="1">
      <alignment horizontal="center"/>
    </xf>
    <xf numFmtId="0" fontId="56" fillId="7" borderId="0" xfId="0" applyFont="1" applyFill="1" applyAlignment="1">
      <alignment vertical="center"/>
    </xf>
    <xf numFmtId="0" fontId="66" fillId="7" borderId="8" xfId="0" applyFont="1" applyFill="1" applyBorder="1" applyProtection="1">
      <protection locked="0"/>
    </xf>
    <xf numFmtId="0" fontId="66" fillId="7" borderId="8" xfId="0" applyFont="1" applyFill="1" applyBorder="1" applyAlignment="1" applyProtection="1">
      <alignment horizontal="left" shrinkToFit="1"/>
      <protection locked="0"/>
    </xf>
    <xf numFmtId="0" fontId="56" fillId="7" borderId="0" xfId="0" applyFont="1" applyFill="1" applyAlignment="1">
      <alignment horizontal="right"/>
    </xf>
    <xf numFmtId="0" fontId="66" fillId="7" borderId="8" xfId="0" applyFont="1" applyFill="1" applyBorder="1" applyAlignment="1" applyProtection="1">
      <alignment horizontal="center"/>
      <protection locked="0"/>
    </xf>
    <xf numFmtId="0" fontId="52" fillId="7" borderId="0" xfId="0" applyFont="1" applyFill="1" applyAlignment="1">
      <alignment horizontal="right"/>
    </xf>
    <xf numFmtId="0" fontId="53" fillId="7" borderId="8" xfId="0" applyFont="1" applyFill="1" applyBorder="1" applyAlignment="1">
      <alignment horizontal="right"/>
    </xf>
    <xf numFmtId="169" fontId="37" fillId="9" borderId="10" xfId="1" applyNumberFormat="1" applyFont="1" applyFill="1" applyBorder="1" applyAlignment="1" applyProtection="1">
      <alignment horizontal="center"/>
    </xf>
    <xf numFmtId="169" fontId="37" fillId="9" borderId="25" xfId="1" applyNumberFormat="1" applyFont="1" applyFill="1" applyBorder="1" applyAlignment="1" applyProtection="1">
      <alignment horizontal="center"/>
    </xf>
    <xf numFmtId="44" fontId="56" fillId="9" borderId="10" xfId="1" applyNumberFormat="1" applyFont="1" applyFill="1" applyBorder="1" applyAlignment="1" applyProtection="1">
      <alignment horizontal="center"/>
    </xf>
    <xf numFmtId="44" fontId="56" fillId="9" borderId="25" xfId="1" applyNumberFormat="1" applyFont="1" applyFill="1" applyBorder="1" applyAlignment="1" applyProtection="1">
      <alignment horizontal="center"/>
    </xf>
    <xf numFmtId="169" fontId="56" fillId="0" borderId="46" xfId="1" applyNumberFormat="1" applyFont="1" applyFill="1" applyBorder="1" applyAlignment="1">
      <alignment horizontal="center" vertical="center" wrapText="1"/>
    </xf>
    <xf numFmtId="169" fontId="56" fillId="0" borderId="40" xfId="1" applyNumberFormat="1" applyFont="1" applyFill="1" applyBorder="1" applyAlignment="1">
      <alignment horizontal="center" vertical="center" wrapText="1"/>
    </xf>
    <xf numFmtId="169" fontId="56" fillId="0" borderId="6" xfId="1" applyNumberFormat="1" applyFont="1" applyFill="1" applyBorder="1" applyAlignment="1">
      <alignment horizontal="center" vertical="center" wrapText="1"/>
    </xf>
    <xf numFmtId="169" fontId="56" fillId="0" borderId="14" xfId="1" applyNumberFormat="1" applyFont="1" applyFill="1" applyBorder="1" applyAlignment="1">
      <alignment horizontal="center" vertical="center" wrapText="1"/>
    </xf>
    <xf numFmtId="169" fontId="56" fillId="0" borderId="47" xfId="1" applyNumberFormat="1" applyFont="1" applyFill="1" applyBorder="1" applyAlignment="1">
      <alignment horizontal="center" vertical="center" wrapText="1"/>
    </xf>
    <xf numFmtId="169" fontId="56" fillId="0" borderId="41" xfId="1" applyNumberFormat="1" applyFont="1" applyFill="1" applyBorder="1" applyAlignment="1">
      <alignment horizontal="center" vertical="center" wrapText="1"/>
    </xf>
    <xf numFmtId="49" fontId="34" fillId="7" borderId="46" xfId="1" applyNumberFormat="1" applyFont="1" applyFill="1" applyBorder="1" applyAlignment="1">
      <alignment horizontal="center"/>
    </xf>
    <xf numFmtId="49" fontId="34" fillId="7" borderId="40" xfId="1" applyNumberFormat="1" applyFont="1" applyFill="1" applyBorder="1" applyAlignment="1">
      <alignment horizontal="center"/>
    </xf>
    <xf numFmtId="49" fontId="66" fillId="12" borderId="51" xfId="0" applyNumberFormat="1" applyFont="1" applyFill="1" applyBorder="1" applyAlignment="1">
      <alignment horizontal="center" wrapText="1"/>
    </xf>
    <xf numFmtId="49" fontId="66" fillId="12" borderId="52" xfId="0" applyNumberFormat="1" applyFont="1" applyFill="1" applyBorder="1" applyAlignment="1">
      <alignment horizontal="center" wrapText="1"/>
    </xf>
    <xf numFmtId="49" fontId="66" fillId="12" borderId="53" xfId="0" applyNumberFormat="1" applyFont="1" applyFill="1" applyBorder="1" applyAlignment="1">
      <alignment horizontal="center" wrapText="1"/>
    </xf>
    <xf numFmtId="2" fontId="53" fillId="7" borderId="10" xfId="1" applyNumberFormat="1" applyFont="1" applyFill="1" applyBorder="1" applyAlignment="1" applyProtection="1">
      <alignment horizontal="right"/>
    </xf>
    <xf numFmtId="2" fontId="53" fillId="7" borderId="11" xfId="1" applyNumberFormat="1" applyFont="1" applyFill="1" applyBorder="1" applyAlignment="1" applyProtection="1">
      <alignment horizontal="right"/>
    </xf>
    <xf numFmtId="0" fontId="57" fillId="7" borderId="11" xfId="0" applyFont="1" applyFill="1" applyBorder="1"/>
    <xf numFmtId="0" fontId="57" fillId="7" borderId="25" xfId="0" applyFont="1" applyFill="1" applyBorder="1"/>
    <xf numFmtId="0" fontId="56" fillId="0" borderId="40" xfId="0" applyFont="1" applyBorder="1" applyAlignment="1">
      <alignment vertical="center" wrapText="1"/>
    </xf>
    <xf numFmtId="0" fontId="56" fillId="0" borderId="14" xfId="0" applyFont="1" applyBorder="1" applyAlignment="1">
      <alignment vertical="center" wrapText="1"/>
    </xf>
    <xf numFmtId="0" fontId="56" fillId="0" borderId="41" xfId="0" applyFont="1" applyBorder="1" applyAlignment="1">
      <alignment vertical="center" wrapText="1"/>
    </xf>
    <xf numFmtId="0" fontId="31" fillId="0" borderId="0" xfId="0" applyFont="1" applyAlignment="1">
      <alignment horizontal="center"/>
    </xf>
    <xf numFmtId="10" fontId="53" fillId="0" borderId="1" xfId="0" applyNumberFormat="1" applyFont="1" applyBorder="1" applyAlignment="1">
      <alignment horizontal="center" vertical="center"/>
    </xf>
    <xf numFmtId="0" fontId="53" fillId="0" borderId="1" xfId="0" applyFont="1" applyBorder="1" applyAlignment="1">
      <alignment horizontal="center" vertical="center"/>
    </xf>
    <xf numFmtId="3" fontId="56" fillId="0" borderId="36" xfId="1" applyNumberFormat="1" applyFont="1" applyFill="1" applyBorder="1" applyAlignment="1">
      <alignment horizontal="center" vertical="center" wrapText="1"/>
    </xf>
    <xf numFmtId="3" fontId="56" fillId="0" borderId="18" xfId="1" applyNumberFormat="1" applyFont="1" applyFill="1" applyBorder="1" applyAlignment="1">
      <alignment horizontal="center" vertical="center" wrapText="1"/>
    </xf>
    <xf numFmtId="3" fontId="56" fillId="0" borderId="17" xfId="1" applyNumberFormat="1" applyFont="1" applyFill="1" applyBorder="1" applyAlignment="1">
      <alignment horizontal="center" vertical="center" wrapText="1"/>
    </xf>
    <xf numFmtId="0" fontId="66" fillId="0" borderId="15" xfId="0" applyFont="1" applyBorder="1" applyAlignment="1">
      <alignment horizontal="left"/>
    </xf>
    <xf numFmtId="0" fontId="66" fillId="0" borderId="33" xfId="0" applyFont="1" applyBorder="1" applyAlignment="1">
      <alignment horizontal="left"/>
    </xf>
    <xf numFmtId="2" fontId="56" fillId="0" borderId="36" xfId="1" applyNumberFormat="1" applyFont="1" applyFill="1" applyBorder="1" applyAlignment="1">
      <alignment horizontal="center" vertical="center" wrapText="1"/>
    </xf>
    <xf numFmtId="2" fontId="56" fillId="0" borderId="18" xfId="1" applyNumberFormat="1" applyFont="1" applyFill="1" applyBorder="1" applyAlignment="1">
      <alignment horizontal="center"/>
    </xf>
    <xf numFmtId="2" fontId="56" fillId="0" borderId="17" xfId="1" applyNumberFormat="1" applyFont="1" applyFill="1" applyBorder="1" applyAlignment="1">
      <alignment horizontal="center"/>
    </xf>
    <xf numFmtId="0" fontId="38" fillId="0" borderId="0" xfId="0" applyFont="1" applyAlignment="1">
      <alignment horizontal="center"/>
    </xf>
    <xf numFmtId="0" fontId="41" fillId="0" borderId="0" xfId="0" applyFont="1"/>
    <xf numFmtId="0" fontId="38" fillId="0" borderId="0" xfId="0" applyFont="1"/>
    <xf numFmtId="0" fontId="56" fillId="0" borderId="36" xfId="0" applyFont="1" applyBorder="1" applyAlignment="1">
      <alignment vertical="center" wrapText="1"/>
    </xf>
    <xf numFmtId="0" fontId="56" fillId="0" borderId="18" xfId="0" applyFont="1" applyBorder="1" applyAlignment="1">
      <alignment vertical="center" wrapText="1"/>
    </xf>
    <xf numFmtId="0" fontId="56" fillId="0" borderId="17" xfId="0" applyFont="1" applyBorder="1" applyAlignment="1">
      <alignment vertical="center" wrapText="1"/>
    </xf>
    <xf numFmtId="0" fontId="37" fillId="0" borderId="37" xfId="0" applyFont="1" applyBorder="1" applyAlignment="1">
      <alignment horizontal="center" vertical="center" textRotation="90" wrapText="1"/>
    </xf>
    <xf numFmtId="0" fontId="37" fillId="0" borderId="38" xfId="0" applyFont="1" applyBorder="1" applyAlignment="1">
      <alignment horizontal="center" vertical="center" textRotation="90" wrapText="1"/>
    </xf>
    <xf numFmtId="0" fontId="37" fillId="0" borderId="39" xfId="0" applyFont="1" applyBorder="1" applyAlignment="1">
      <alignment horizontal="center" vertical="center" textRotation="90" wrapText="1"/>
    </xf>
    <xf numFmtId="0" fontId="56" fillId="0" borderId="18" xfId="0" applyFont="1" applyBorder="1" applyAlignment="1">
      <alignment horizontal="center"/>
    </xf>
    <xf numFmtId="0" fontId="56" fillId="0" borderId="17" xfId="0" applyFont="1" applyBorder="1" applyAlignment="1">
      <alignment horizontal="center"/>
    </xf>
    <xf numFmtId="10" fontId="59" fillId="0" borderId="36" xfId="0" applyNumberFormat="1" applyFont="1" applyBorder="1" applyAlignment="1">
      <alignment horizontal="center" vertical="center" wrapText="1"/>
    </xf>
    <xf numFmtId="0" fontId="59" fillId="0" borderId="36" xfId="0" applyFont="1" applyBorder="1" applyAlignment="1">
      <alignment horizontal="center"/>
    </xf>
    <xf numFmtId="0" fontId="59" fillId="0" borderId="21" xfId="0" applyFont="1" applyBorder="1" applyAlignment="1">
      <alignment horizontal="center"/>
    </xf>
    <xf numFmtId="14" fontId="66" fillId="0" borderId="0" xfId="0" applyNumberFormat="1" applyFont="1" applyAlignment="1">
      <alignment horizontal="left"/>
    </xf>
    <xf numFmtId="37" fontId="66" fillId="0" borderId="0" xfId="0" applyNumberFormat="1" applyFont="1" applyAlignment="1">
      <alignment horizontal="left" shrinkToFit="1"/>
    </xf>
    <xf numFmtId="37" fontId="66" fillId="0" borderId="22" xfId="0" applyNumberFormat="1" applyFont="1" applyBorder="1" applyAlignment="1">
      <alignment horizontal="left" shrinkToFit="1"/>
    </xf>
    <xf numFmtId="0" fontId="66" fillId="0" borderId="15" xfId="0" applyFont="1" applyBorder="1"/>
    <xf numFmtId="0" fontId="39" fillId="7" borderId="0" xfId="0" applyFont="1" applyFill="1" applyAlignment="1">
      <alignment horizontal="center"/>
    </xf>
    <xf numFmtId="0" fontId="39" fillId="7" borderId="0" xfId="0" applyFont="1" applyFill="1" applyAlignment="1">
      <alignment horizontal="left"/>
    </xf>
    <xf numFmtId="49" fontId="56" fillId="7" borderId="10" xfId="0" applyNumberFormat="1" applyFont="1" applyFill="1" applyBorder="1" applyProtection="1">
      <protection locked="0"/>
    </xf>
    <xf numFmtId="49" fontId="56" fillId="7" borderId="25" xfId="0" applyNumberFormat="1" applyFont="1" applyFill="1" applyBorder="1" applyProtection="1">
      <protection locked="0"/>
    </xf>
    <xf numFmtId="49" fontId="56" fillId="7" borderId="10" xfId="0" applyNumberFormat="1" applyFont="1" applyFill="1" applyBorder="1"/>
    <xf numFmtId="49" fontId="56" fillId="7" borderId="25" xfId="0" applyNumberFormat="1" applyFont="1" applyFill="1" applyBorder="1"/>
    <xf numFmtId="0" fontId="66" fillId="7" borderId="10" xfId="0" applyFont="1" applyFill="1" applyBorder="1"/>
    <xf numFmtId="0" fontId="66" fillId="7" borderId="25" xfId="0" applyFont="1" applyFill="1" applyBorder="1"/>
    <xf numFmtId="49" fontId="56" fillId="7" borderId="10" xfId="0" applyNumberFormat="1" applyFont="1" applyFill="1" applyBorder="1" applyAlignment="1">
      <alignment horizontal="right"/>
    </xf>
    <xf numFmtId="49" fontId="56" fillId="7" borderId="25" xfId="0" applyNumberFormat="1" applyFont="1" applyFill="1" applyBorder="1" applyAlignment="1">
      <alignment horizontal="right"/>
    </xf>
    <xf numFmtId="3" fontId="56" fillId="9" borderId="6" xfId="0" applyNumberFormat="1" applyFont="1" applyFill="1" applyBorder="1" applyAlignment="1">
      <alignment horizontal="center" vertical="center"/>
    </xf>
    <xf numFmtId="3" fontId="56" fillId="9" borderId="0" xfId="0" applyNumberFormat="1" applyFont="1" applyFill="1" applyAlignment="1">
      <alignment horizontal="center" vertical="center"/>
    </xf>
    <xf numFmtId="0" fontId="53" fillId="7" borderId="4" xfId="0" applyFont="1" applyFill="1" applyBorder="1" applyAlignment="1">
      <alignment horizontal="left" wrapText="1"/>
    </xf>
    <xf numFmtId="0" fontId="53" fillId="7" borderId="24" xfId="0" applyFont="1" applyFill="1" applyBorder="1" applyAlignment="1">
      <alignment horizontal="left" wrapText="1"/>
    </xf>
    <xf numFmtId="0" fontId="28" fillId="7" borderId="0" xfId="0" applyFont="1" applyFill="1" applyAlignment="1">
      <alignment horizontal="center"/>
    </xf>
    <xf numFmtId="43" fontId="56" fillId="7" borderId="20" xfId="1" applyFont="1" applyFill="1" applyBorder="1" applyAlignment="1" applyProtection="1">
      <alignment horizontal="center" vertical="center" wrapText="1"/>
    </xf>
    <xf numFmtId="0" fontId="52" fillId="7" borderId="18" xfId="0" applyFont="1" applyFill="1" applyBorder="1" applyAlignment="1">
      <alignment horizontal="center" vertical="center" wrapText="1"/>
    </xf>
    <xf numFmtId="0" fontId="52" fillId="7" borderId="21" xfId="0" applyFont="1" applyFill="1" applyBorder="1" applyAlignment="1">
      <alignment horizontal="center" vertical="center" wrapText="1"/>
    </xf>
    <xf numFmtId="0" fontId="56" fillId="7" borderId="2" xfId="0" applyFont="1" applyFill="1" applyBorder="1" applyAlignment="1">
      <alignment horizontal="center" vertical="center" wrapText="1"/>
    </xf>
    <xf numFmtId="0" fontId="52" fillId="7" borderId="24" xfId="0" applyFont="1" applyFill="1" applyBorder="1" applyAlignment="1">
      <alignment horizontal="center" wrapText="1"/>
    </xf>
    <xf numFmtId="0" fontId="52" fillId="7" borderId="6" xfId="0" applyFont="1" applyFill="1" applyBorder="1" applyAlignment="1">
      <alignment horizontal="center" wrapText="1"/>
    </xf>
    <xf numFmtId="0" fontId="52" fillId="7" borderId="14" xfId="0" applyFont="1" applyFill="1" applyBorder="1" applyAlignment="1">
      <alignment horizontal="center" wrapText="1"/>
    </xf>
    <xf numFmtId="0" fontId="52" fillId="7" borderId="9" xfId="0" applyFont="1" applyFill="1" applyBorder="1" applyAlignment="1">
      <alignment horizontal="center" wrapText="1"/>
    </xf>
    <xf numFmtId="0" fontId="52" fillId="7" borderId="19" xfId="0" applyFont="1" applyFill="1" applyBorder="1" applyAlignment="1">
      <alignment horizontal="center" wrapText="1"/>
    </xf>
    <xf numFmtId="49" fontId="52" fillId="7" borderId="10" xfId="0" applyNumberFormat="1" applyFont="1" applyFill="1" applyBorder="1" applyAlignment="1">
      <alignment horizontal="center"/>
    </xf>
    <xf numFmtId="49" fontId="52" fillId="7" borderId="11" xfId="0" applyNumberFormat="1" applyFont="1" applyFill="1" applyBorder="1" applyAlignment="1">
      <alignment horizontal="center"/>
    </xf>
    <xf numFmtId="0" fontId="52" fillId="7" borderId="25" xfId="0" applyFont="1" applyFill="1" applyBorder="1" applyAlignment="1">
      <alignment horizontal="center"/>
    </xf>
    <xf numFmtId="10" fontId="56" fillId="7" borderId="1" xfId="0" applyNumberFormat="1" applyFont="1" applyFill="1" applyBorder="1" applyAlignment="1">
      <alignment horizontal="center" wrapText="1"/>
    </xf>
    <xf numFmtId="0" fontId="52" fillId="7" borderId="1" xfId="0" applyFont="1" applyFill="1" applyBorder="1" applyAlignment="1">
      <alignment horizontal="center"/>
    </xf>
    <xf numFmtId="37" fontId="66" fillId="7" borderId="0" xfId="0" applyNumberFormat="1" applyFont="1" applyFill="1" applyAlignment="1">
      <alignment horizontal="left"/>
    </xf>
    <xf numFmtId="0" fontId="66" fillId="7" borderId="0" xfId="0" applyFont="1" applyFill="1" applyAlignment="1">
      <alignment horizontal="left"/>
    </xf>
    <xf numFmtId="0" fontId="66" fillId="7" borderId="14" xfId="0" applyFont="1" applyFill="1" applyBorder="1" applyAlignment="1">
      <alignment horizontal="left"/>
    </xf>
    <xf numFmtId="0" fontId="56" fillId="7" borderId="8" xfId="0" applyFont="1" applyFill="1" applyBorder="1" applyAlignment="1">
      <alignment horizontal="right"/>
    </xf>
    <xf numFmtId="0" fontId="52" fillId="0" borderId="0" xfId="0" applyFont="1" applyAlignment="1">
      <alignment horizontal="center"/>
    </xf>
    <xf numFmtId="0" fontId="52" fillId="0" borderId="8" xfId="0" applyFont="1" applyBorder="1" applyAlignment="1">
      <alignment horizontal="center"/>
    </xf>
    <xf numFmtId="44" fontId="52" fillId="4" borderId="20" xfId="2" applyFont="1" applyFill="1" applyBorder="1" applyAlignment="1" applyProtection="1">
      <alignment horizontal="center" vertical="center"/>
      <protection locked="0"/>
    </xf>
    <xf numFmtId="44" fontId="52" fillId="4" borderId="18" xfId="2" applyFont="1" applyFill="1" applyBorder="1" applyAlignment="1" applyProtection="1">
      <alignment horizontal="center" vertical="center"/>
      <protection locked="0"/>
    </xf>
    <xf numFmtId="44" fontId="52" fillId="4" borderId="21" xfId="2" applyFont="1" applyFill="1" applyBorder="1" applyAlignment="1" applyProtection="1">
      <alignment horizontal="center" vertical="center"/>
      <protection locked="0"/>
    </xf>
    <xf numFmtId="44" fontId="52" fillId="5" borderId="20" xfId="0" applyNumberFormat="1" applyFont="1" applyFill="1" applyBorder="1" applyAlignment="1">
      <alignment horizontal="center"/>
    </xf>
    <xf numFmtId="44" fontId="52" fillId="5" borderId="18" xfId="0" applyNumberFormat="1" applyFont="1" applyFill="1" applyBorder="1" applyAlignment="1">
      <alignment horizontal="center"/>
    </xf>
    <xf numFmtId="44" fontId="52" fillId="5" borderId="21" xfId="0" applyNumberFormat="1" applyFont="1" applyFill="1" applyBorder="1" applyAlignment="1">
      <alignment horizontal="center"/>
    </xf>
    <xf numFmtId="49" fontId="53" fillId="0" borderId="20" xfId="0" applyNumberFormat="1" applyFont="1" applyBorder="1" applyAlignment="1">
      <alignment vertical="center" wrapText="1"/>
    </xf>
    <xf numFmtId="49" fontId="53" fillId="0" borderId="18" xfId="0" applyNumberFormat="1" applyFont="1" applyBorder="1" applyAlignment="1">
      <alignment vertical="center" wrapText="1"/>
    </xf>
    <xf numFmtId="49" fontId="53" fillId="0" borderId="21" xfId="0" applyNumberFormat="1" applyFont="1" applyBorder="1" applyAlignment="1">
      <alignment vertical="center" wrapText="1"/>
    </xf>
    <xf numFmtId="0" fontId="53" fillId="0" borderId="1" xfId="0" applyFont="1" applyBorder="1" applyAlignment="1">
      <alignment vertical="center" wrapText="1"/>
    </xf>
    <xf numFmtId="0" fontId="53" fillId="0" borderId="1" xfId="0" applyFont="1" applyBorder="1"/>
    <xf numFmtId="0" fontId="53" fillId="0" borderId="1" xfId="0" applyFont="1" applyBorder="1" applyAlignment="1">
      <alignment horizontal="right" vertical="center" wrapText="1"/>
    </xf>
    <xf numFmtId="49" fontId="53" fillId="0" borderId="1" xfId="0" applyNumberFormat="1" applyFont="1" applyBorder="1" applyAlignment="1">
      <alignment vertical="center" wrapText="1"/>
    </xf>
    <xf numFmtId="0" fontId="53" fillId="0" borderId="20" xfId="0" applyFont="1" applyBorder="1" applyAlignment="1">
      <alignment vertical="center" wrapText="1"/>
    </xf>
    <xf numFmtId="0" fontId="53" fillId="0" borderId="18" xfId="0" applyFont="1" applyBorder="1" applyAlignment="1">
      <alignment vertical="center" wrapText="1"/>
    </xf>
    <xf numFmtId="0" fontId="53" fillId="0" borderId="21" xfId="0" applyFont="1" applyBorder="1" applyAlignment="1">
      <alignment vertical="center" wrapText="1"/>
    </xf>
    <xf numFmtId="43" fontId="54" fillId="0" borderId="20" xfId="1" applyFont="1" applyBorder="1" applyAlignment="1" applyProtection="1">
      <alignment horizontal="center" vertical="center"/>
    </xf>
    <xf numFmtId="43" fontId="54" fillId="0" borderId="18" xfId="1" applyFont="1" applyBorder="1" applyAlignment="1" applyProtection="1">
      <alignment horizontal="center" vertical="center"/>
    </xf>
    <xf numFmtId="43" fontId="54" fillId="0" borderId="21" xfId="1" applyFont="1" applyBorder="1" applyAlignment="1" applyProtection="1">
      <alignment horizontal="center" vertical="center"/>
    </xf>
    <xf numFmtId="44" fontId="56" fillId="9" borderId="1" xfId="2" applyFont="1" applyFill="1" applyBorder="1" applyAlignment="1" applyProtection="1">
      <alignment horizontal="center"/>
    </xf>
    <xf numFmtId="43" fontId="54" fillId="0" borderId="1" xfId="1" applyFont="1" applyBorder="1" applyAlignment="1" applyProtection="1">
      <alignment horizontal="center" vertical="center"/>
    </xf>
    <xf numFmtId="43" fontId="54" fillId="0" borderId="10" xfId="1" applyFont="1" applyBorder="1" applyAlignment="1" applyProtection="1">
      <alignment horizontal="center" vertical="center"/>
    </xf>
    <xf numFmtId="0" fontId="53" fillId="0" borderId="1" xfId="0" applyFont="1" applyBorder="1" applyAlignment="1">
      <alignment horizontal="center" vertical="center" wrapText="1"/>
    </xf>
    <xf numFmtId="44" fontId="56" fillId="4" borderId="1" xfId="2" applyFont="1" applyFill="1" applyBorder="1" applyAlignment="1" applyProtection="1">
      <alignment horizontal="center" vertical="center"/>
      <protection locked="0"/>
    </xf>
    <xf numFmtId="44" fontId="56" fillId="4" borderId="25" xfId="2" applyFont="1" applyFill="1" applyBorder="1" applyAlignment="1" applyProtection="1">
      <alignment horizontal="center" vertical="center"/>
      <protection locked="0"/>
    </xf>
    <xf numFmtId="44" fontId="52" fillId="5" borderId="1" xfId="2" applyFont="1" applyFill="1" applyBorder="1" applyAlignment="1" applyProtection="1">
      <alignment horizontal="center"/>
    </xf>
    <xf numFmtId="49" fontId="27" fillId="0" borderId="0" xfId="0" applyNumberFormat="1" applyFont="1" applyAlignment="1">
      <alignment horizontal="center" wrapText="1"/>
    </xf>
    <xf numFmtId="0" fontId="27" fillId="0" borderId="0" xfId="0" applyFont="1" applyAlignment="1">
      <alignment horizontal="center" wrapText="1"/>
    </xf>
    <xf numFmtId="49" fontId="28" fillId="0" borderId="0" xfId="0" applyNumberFormat="1" applyFont="1" applyAlignment="1">
      <alignment horizontal="center" wrapText="1"/>
    </xf>
    <xf numFmtId="0" fontId="28" fillId="0" borderId="0" xfId="0" applyFont="1" applyAlignment="1">
      <alignment horizontal="center" wrapText="1"/>
    </xf>
    <xf numFmtId="0" fontId="56" fillId="0" borderId="1" xfId="0" applyFont="1" applyBorder="1" applyAlignment="1">
      <alignment horizontal="center" vertical="center" wrapText="1"/>
    </xf>
    <xf numFmtId="0" fontId="52" fillId="0" borderId="1" xfId="0" applyFont="1" applyBorder="1"/>
    <xf numFmtId="49" fontId="33" fillId="0" borderId="1" xfId="0" applyNumberFormat="1" applyFont="1" applyBorder="1" applyAlignment="1">
      <alignment horizontal="center"/>
    </xf>
    <xf numFmtId="10" fontId="56" fillId="4" borderId="1" xfId="0" applyNumberFormat="1" applyFont="1" applyFill="1" applyBorder="1" applyAlignment="1">
      <alignment horizontal="center" vertical="center" wrapText="1"/>
    </xf>
    <xf numFmtId="49" fontId="33" fillId="4" borderId="1" xfId="0" applyNumberFormat="1" applyFont="1" applyFill="1" applyBorder="1" applyAlignment="1">
      <alignment horizontal="center"/>
    </xf>
    <xf numFmtId="43" fontId="56" fillId="4" borderId="1" xfId="1" applyFont="1" applyFill="1" applyBorder="1" applyAlignment="1" applyProtection="1">
      <alignment horizontal="center" vertical="center" wrapText="1"/>
    </xf>
    <xf numFmtId="0" fontId="52" fillId="4" borderId="1" xfId="0" applyFont="1" applyFill="1" applyBorder="1" applyAlignment="1">
      <alignment horizontal="center" vertical="center" wrapText="1"/>
    </xf>
    <xf numFmtId="0" fontId="56" fillId="0" borderId="0" xfId="0" applyFont="1" applyAlignment="1">
      <alignment wrapText="1"/>
    </xf>
    <xf numFmtId="0" fontId="52" fillId="0" borderId="0" xfId="0" applyFont="1" applyAlignment="1">
      <alignment wrapText="1"/>
    </xf>
    <xf numFmtId="0" fontId="53" fillId="0" borderId="0" xfId="0" applyFont="1" applyAlignment="1">
      <alignment horizontal="left" wrapText="1"/>
    </xf>
    <xf numFmtId="43" fontId="54" fillId="0" borderId="20" xfId="1" applyFont="1" applyBorder="1" applyAlignment="1" applyProtection="1">
      <alignment horizontal="left" vertical="center"/>
    </xf>
    <xf numFmtId="43" fontId="54" fillId="0" borderId="21" xfId="1" applyFont="1" applyBorder="1" applyAlignment="1" applyProtection="1">
      <alignment horizontal="left" vertical="center"/>
    </xf>
    <xf numFmtId="49" fontId="56" fillId="0" borderId="1" xfId="0" applyNumberFormat="1" applyFont="1" applyBorder="1" applyAlignment="1">
      <alignment vertical="center" wrapText="1"/>
    </xf>
    <xf numFmtId="0" fontId="56" fillId="0" borderId="1" xfId="0" applyFont="1" applyBorder="1" applyAlignment="1">
      <alignment vertical="center" wrapText="1"/>
    </xf>
    <xf numFmtId="0" fontId="31" fillId="7" borderId="8" xfId="0" applyFont="1" applyFill="1" applyBorder="1" applyAlignment="1">
      <alignment horizontal="left" shrinkToFit="1"/>
    </xf>
    <xf numFmtId="0" fontId="31" fillId="7" borderId="19" xfId="0" applyFont="1" applyFill="1" applyBorder="1" applyAlignment="1">
      <alignment horizontal="left" shrinkToFit="1"/>
    </xf>
    <xf numFmtId="44" fontId="33" fillId="13" borderId="1" xfId="2" applyFont="1" applyFill="1" applyBorder="1" applyAlignment="1" applyProtection="1">
      <alignment horizontal="right"/>
    </xf>
    <xf numFmtId="0" fontId="35" fillId="7" borderId="1" xfId="0" applyFont="1" applyFill="1" applyBorder="1" applyAlignment="1">
      <alignment wrapText="1"/>
    </xf>
    <xf numFmtId="0" fontId="73" fillId="7" borderId="11" xfId="0" applyFont="1" applyFill="1" applyBorder="1"/>
    <xf numFmtId="0" fontId="73" fillId="7" borderId="31" xfId="0" applyFont="1" applyFill="1" applyBorder="1"/>
    <xf numFmtId="44" fontId="33" fillId="9" borderId="1" xfId="2" applyFont="1" applyFill="1" applyBorder="1" applyAlignment="1" applyProtection="1">
      <alignment horizontal="right"/>
    </xf>
    <xf numFmtId="0" fontId="29" fillId="7" borderId="6" xfId="0" applyFont="1" applyFill="1" applyBorder="1" applyAlignment="1">
      <alignment horizontal="left"/>
    </xf>
    <xf numFmtId="0" fontId="29" fillId="7" borderId="0" xfId="0" applyFont="1" applyFill="1" applyAlignment="1">
      <alignment horizontal="left"/>
    </xf>
    <xf numFmtId="0" fontId="36" fillId="7" borderId="7" xfId="0" applyFont="1" applyFill="1" applyBorder="1" applyAlignment="1">
      <alignment horizontal="center" wrapText="1"/>
    </xf>
    <xf numFmtId="0" fontId="33" fillId="7" borderId="0" xfId="0" applyFont="1" applyFill="1" applyAlignment="1">
      <alignment horizontal="center" wrapText="1"/>
    </xf>
    <xf numFmtId="0" fontId="35" fillId="7" borderId="1" xfId="0" applyFont="1" applyFill="1" applyBorder="1" applyAlignment="1">
      <alignment horizontal="left" wrapText="1"/>
    </xf>
    <xf numFmtId="0" fontId="36" fillId="7" borderId="10" xfId="0" applyFont="1" applyFill="1" applyBorder="1" applyAlignment="1">
      <alignment horizontal="center"/>
    </xf>
    <xf numFmtId="0" fontId="33" fillId="7" borderId="11" xfId="0" applyFont="1" applyFill="1" applyBorder="1" applyAlignment="1">
      <alignment horizontal="center"/>
    </xf>
    <xf numFmtId="0" fontId="35" fillId="7" borderId="6" xfId="0" applyFont="1" applyFill="1" applyBorder="1" applyAlignment="1">
      <alignment vertical="center"/>
    </xf>
    <xf numFmtId="0" fontId="35" fillId="7" borderId="14" xfId="0" applyFont="1" applyFill="1" applyBorder="1" applyAlignment="1">
      <alignment vertical="center"/>
    </xf>
    <xf numFmtId="0" fontId="35" fillId="7" borderId="9" xfId="0" applyFont="1" applyFill="1" applyBorder="1" applyAlignment="1">
      <alignment vertical="center"/>
    </xf>
    <xf numFmtId="0" fontId="35" fillId="7" borderId="8" xfId="0" applyFont="1" applyFill="1" applyBorder="1" applyAlignment="1">
      <alignment vertical="center"/>
    </xf>
    <xf numFmtId="0" fontId="35" fillId="7" borderId="19" xfId="0" applyFont="1" applyFill="1" applyBorder="1" applyAlignment="1">
      <alignment vertical="center"/>
    </xf>
    <xf numFmtId="0" fontId="78" fillId="7" borderId="18" xfId="0" applyFont="1" applyFill="1" applyBorder="1" applyAlignment="1">
      <alignment horizontal="center" vertical="center" wrapText="1"/>
    </xf>
    <xf numFmtId="0" fontId="78" fillId="7" borderId="21" xfId="0" applyFont="1" applyFill="1" applyBorder="1" applyAlignment="1">
      <alignment horizontal="center" vertical="center" wrapText="1"/>
    </xf>
    <xf numFmtId="44" fontId="35" fillId="7" borderId="6" xfId="0" applyNumberFormat="1" applyFont="1" applyFill="1" applyBorder="1" applyAlignment="1">
      <alignment horizontal="center" vertical="center" wrapText="1"/>
    </xf>
    <xf numFmtId="0" fontId="35" fillId="7" borderId="14" xfId="0" applyFont="1" applyFill="1" applyBorder="1" applyAlignment="1">
      <alignment horizontal="center" vertical="center" wrapText="1"/>
    </xf>
    <xf numFmtId="0" fontId="35" fillId="7" borderId="6"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5" fillId="7" borderId="18" xfId="0" applyFont="1" applyFill="1" applyBorder="1" applyAlignment="1">
      <alignment vertical="center" wrapText="1"/>
    </xf>
    <xf numFmtId="0" fontId="35" fillId="7" borderId="21" xfId="0" applyFont="1" applyFill="1" applyBorder="1" applyAlignment="1">
      <alignment vertical="center" wrapText="1"/>
    </xf>
    <xf numFmtId="7" fontId="35" fillId="9" borderId="1" xfId="2" applyNumberFormat="1" applyFont="1" applyFill="1" applyBorder="1" applyAlignment="1" applyProtection="1"/>
    <xf numFmtId="0" fontId="33" fillId="9" borderId="1" xfId="0" applyFont="1" applyFill="1" applyBorder="1"/>
    <xf numFmtId="0" fontId="29" fillId="0" borderId="0" xfId="0" applyFont="1" applyAlignment="1">
      <alignment horizontal="center"/>
    </xf>
    <xf numFmtId="0" fontId="33" fillId="0" borderId="0" xfId="0" applyFont="1" applyAlignment="1">
      <alignment horizontal="center"/>
    </xf>
    <xf numFmtId="14" fontId="31" fillId="7" borderId="8" xfId="0" applyNumberFormat="1" applyFont="1" applyFill="1" applyBorder="1" applyAlignment="1">
      <alignment horizontal="left" shrinkToFit="1"/>
    </xf>
    <xf numFmtId="0" fontId="33" fillId="7" borderId="8" xfId="0" applyFont="1" applyFill="1" applyBorder="1"/>
    <xf numFmtId="1" fontId="29" fillId="7" borderId="0" xfId="0" applyNumberFormat="1" applyFont="1" applyFill="1" applyAlignment="1">
      <alignment horizontal="right"/>
    </xf>
    <xf numFmtId="5" fontId="31" fillId="7" borderId="8" xfId="1" applyNumberFormat="1" applyFont="1" applyFill="1" applyBorder="1" applyAlignment="1">
      <alignment horizontal="left"/>
    </xf>
    <xf numFmtId="5" fontId="31" fillId="7" borderId="19" xfId="1" applyNumberFormat="1" applyFont="1" applyFill="1" applyBorder="1" applyAlignment="1">
      <alignment horizontal="left"/>
    </xf>
    <xf numFmtId="0" fontId="29" fillId="7" borderId="6" xfId="0" applyFont="1" applyFill="1" applyBorder="1" applyAlignment="1">
      <alignment horizontal="left" wrapText="1" shrinkToFit="1"/>
    </xf>
    <xf numFmtId="0" fontId="29" fillId="7" borderId="0" xfId="0" applyFont="1" applyFill="1" applyAlignment="1">
      <alignment horizontal="left" wrapText="1" shrinkToFit="1"/>
    </xf>
    <xf numFmtId="164" fontId="31" fillId="7" borderId="8" xfId="1" applyNumberFormat="1" applyFont="1" applyFill="1" applyBorder="1" applyAlignment="1">
      <alignment horizontal="left"/>
    </xf>
    <xf numFmtId="14" fontId="73" fillId="7" borderId="8" xfId="0" applyNumberFormat="1" applyFont="1" applyFill="1" applyBorder="1" applyAlignment="1">
      <alignment horizontal="left"/>
    </xf>
    <xf numFmtId="0" fontId="29" fillId="7" borderId="0" xfId="0" applyFont="1" applyFill="1" applyAlignment="1">
      <alignment horizontal="right"/>
    </xf>
    <xf numFmtId="1" fontId="29" fillId="7" borderId="6" xfId="1" applyNumberFormat="1" applyFont="1" applyFill="1" applyBorder="1" applyAlignment="1">
      <alignment horizontal="left"/>
    </xf>
    <xf numFmtId="1" fontId="29" fillId="7" borderId="0" xfId="1" applyNumberFormat="1" applyFont="1" applyFill="1" applyBorder="1" applyAlignment="1">
      <alignment horizontal="left"/>
    </xf>
    <xf numFmtId="0" fontId="62" fillId="7" borderId="4" xfId="0" applyFont="1" applyFill="1" applyBorder="1" applyAlignment="1">
      <alignment horizontal="center" vertical="top"/>
    </xf>
    <xf numFmtId="0" fontId="62" fillId="0" borderId="4" xfId="0" applyFont="1" applyBorder="1" applyAlignment="1">
      <alignment horizontal="center" vertical="center"/>
    </xf>
    <xf numFmtId="0" fontId="35" fillId="7" borderId="8" xfId="0" applyFont="1" applyFill="1" applyBorder="1" applyAlignment="1" applyProtection="1">
      <alignment horizontal="center"/>
      <protection locked="0"/>
    </xf>
    <xf numFmtId="0" fontId="34" fillId="7" borderId="0" xfId="0" quotePrefix="1" applyFont="1" applyFill="1" applyAlignment="1">
      <alignment horizontal="center"/>
    </xf>
    <xf numFmtId="7" fontId="33" fillId="9" borderId="1" xfId="2" applyNumberFormat="1" applyFont="1" applyFill="1" applyBorder="1" applyAlignment="1"/>
    <xf numFmtId="0" fontId="31" fillId="7" borderId="11" xfId="0" applyFont="1" applyFill="1" applyBorder="1" applyAlignment="1">
      <alignment horizontal="left" shrinkToFit="1"/>
    </xf>
    <xf numFmtId="7" fontId="49" fillId="9" borderId="1" xfId="2" applyNumberFormat="1" applyFont="1" applyFill="1" applyBorder="1" applyAlignment="1" applyProtection="1">
      <alignment horizontal="right"/>
    </xf>
    <xf numFmtId="39" fontId="39" fillId="7" borderId="0" xfId="0" applyNumberFormat="1" applyFont="1" applyFill="1" applyAlignment="1">
      <alignment horizontal="center"/>
    </xf>
    <xf numFmtId="0" fontId="49" fillId="7" borderId="0" xfId="0" applyFont="1" applyFill="1" applyAlignment="1">
      <alignment horizontal="left"/>
    </xf>
    <xf numFmtId="0" fontId="33" fillId="7" borderId="0" xfId="0" applyFont="1" applyFill="1"/>
    <xf numFmtId="0" fontId="35" fillId="7" borderId="1" xfId="0" applyFont="1" applyFill="1" applyBorder="1" applyAlignment="1">
      <alignment horizontal="right" wrapText="1"/>
    </xf>
    <xf numFmtId="44" fontId="46" fillId="7" borderId="18" xfId="2" applyFont="1" applyFill="1" applyBorder="1" applyAlignment="1">
      <alignment horizontal="center" vertical="center" wrapText="1"/>
    </xf>
    <xf numFmtId="44" fontId="46" fillId="7" borderId="21" xfId="2" applyFont="1" applyFill="1" applyBorder="1" applyAlignment="1">
      <alignment horizontal="center" vertical="center" wrapText="1"/>
    </xf>
    <xf numFmtId="0" fontId="35" fillId="7" borderId="20" xfId="0" applyFont="1" applyFill="1" applyBorder="1" applyAlignment="1">
      <alignment horizontal="center" vertical="center" wrapText="1"/>
    </xf>
    <xf numFmtId="0" fontId="35" fillId="7" borderId="18" xfId="0" applyFont="1" applyFill="1" applyBorder="1" applyAlignment="1">
      <alignment horizontal="center" vertical="center" wrapText="1"/>
    </xf>
    <xf numFmtId="0" fontId="35" fillId="7" borderId="21" xfId="0" applyFont="1" applyFill="1" applyBorder="1" applyAlignment="1">
      <alignment horizontal="center" vertical="center" wrapText="1"/>
    </xf>
    <xf numFmtId="0" fontId="35" fillId="7" borderId="10" xfId="0" applyFont="1" applyFill="1" applyBorder="1" applyAlignment="1">
      <alignment wrapText="1"/>
    </xf>
    <xf numFmtId="0" fontId="33" fillId="7" borderId="11" xfId="0" applyFont="1" applyFill="1" applyBorder="1" applyAlignment="1">
      <alignment wrapText="1"/>
    </xf>
    <xf numFmtId="0" fontId="33" fillId="7" borderId="25" xfId="0" applyFont="1" applyFill="1" applyBorder="1" applyAlignment="1">
      <alignment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4F5DB"/>
      <rgbColor rgb="00FFFFFF"/>
      <rgbColor rgb="00FF0000"/>
      <rgbColor rgb="0000FF00"/>
      <rgbColor rgb="000000FF"/>
      <rgbColor rgb="00FFFFCC"/>
      <rgbColor rgb="00FF00FF"/>
      <rgbColor rgb="0000FFFF"/>
      <rgbColor rgb="00800000"/>
      <rgbColor rgb="00008000"/>
      <rgbColor rgb="00000080"/>
      <rgbColor rgb="00808000"/>
      <rgbColor rgb="00800080"/>
      <rgbColor rgb="00008080"/>
      <rgbColor rgb="00C0C0C0"/>
      <rgbColor rgb="00808080"/>
      <rgbColor rgb="009999FF"/>
      <rgbColor rgb="00993366"/>
      <rgbColor rgb="00FFFFE5"/>
      <rgbColor rgb="00CCFFFF"/>
      <rgbColor rgb="00660066"/>
      <rgbColor rgb="00FF8080"/>
      <rgbColor rgb="000066CC"/>
      <rgbColor rgb="00CCCCFF"/>
      <rgbColor rgb="00000080"/>
      <rgbColor rgb="00FF00FF"/>
      <rgbColor rgb="00FFFF99"/>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6</xdr:col>
      <xdr:colOff>0</xdr:colOff>
      <xdr:row>2</xdr:row>
      <xdr:rowOff>0</xdr:rowOff>
    </xdr:to>
    <xdr:sp macro="" textlink="">
      <xdr:nvSpPr>
        <xdr:cNvPr id="30835" name="Rectangle 1">
          <a:extLst>
            <a:ext uri="{FF2B5EF4-FFF2-40B4-BE49-F238E27FC236}">
              <a16:creationId xmlns:a16="http://schemas.microsoft.com/office/drawing/2014/main" id="{00000000-0008-0000-0100-000073780000}"/>
            </a:ext>
          </a:extLst>
        </xdr:cNvPr>
        <xdr:cNvSpPr>
          <a:spLocks noChangeArrowheads="1"/>
        </xdr:cNvSpPr>
      </xdr:nvSpPr>
      <xdr:spPr bwMode="auto">
        <a:xfrm>
          <a:off x="6572250" y="1009650"/>
          <a:ext cx="0" cy="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0</xdr:colOff>
      <xdr:row>6</xdr:row>
      <xdr:rowOff>0</xdr:rowOff>
    </xdr:to>
    <xdr:sp macro="" textlink="">
      <xdr:nvSpPr>
        <xdr:cNvPr id="31861" name="Rectangle 1">
          <a:extLst>
            <a:ext uri="{FF2B5EF4-FFF2-40B4-BE49-F238E27FC236}">
              <a16:creationId xmlns:a16="http://schemas.microsoft.com/office/drawing/2014/main" id="{00000000-0008-0000-0200-0000757C0000}"/>
            </a:ext>
          </a:extLst>
        </xdr:cNvPr>
        <xdr:cNvSpPr>
          <a:spLocks noChangeArrowheads="1"/>
        </xdr:cNvSpPr>
      </xdr:nvSpPr>
      <xdr:spPr bwMode="auto">
        <a:xfrm>
          <a:off x="5581650" y="1847850"/>
          <a:ext cx="0" cy="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32885" name="Rectangle 1">
          <a:extLst>
            <a:ext uri="{FF2B5EF4-FFF2-40B4-BE49-F238E27FC236}">
              <a16:creationId xmlns:a16="http://schemas.microsoft.com/office/drawing/2014/main" id="{00000000-0008-0000-0300-000075800000}"/>
            </a:ext>
          </a:extLst>
        </xdr:cNvPr>
        <xdr:cNvSpPr>
          <a:spLocks noChangeArrowheads="1"/>
        </xdr:cNvSpPr>
      </xdr:nvSpPr>
      <xdr:spPr bwMode="auto">
        <a:xfrm>
          <a:off x="10572750" y="657225"/>
          <a:ext cx="0" cy="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28575</xdr:colOff>
      <xdr:row>8</xdr:row>
      <xdr:rowOff>0</xdr:rowOff>
    </xdr:from>
    <xdr:to>
      <xdr:col>11</xdr:col>
      <xdr:colOff>28575</xdr:colOff>
      <xdr:row>8</xdr:row>
      <xdr:rowOff>0</xdr:rowOff>
    </xdr:to>
    <xdr:sp macro="" textlink="">
      <xdr:nvSpPr>
        <xdr:cNvPr id="33907" name="Rectangle 8">
          <a:extLst>
            <a:ext uri="{FF2B5EF4-FFF2-40B4-BE49-F238E27FC236}">
              <a16:creationId xmlns:a16="http://schemas.microsoft.com/office/drawing/2014/main" id="{00000000-0008-0000-0400-000073840000}"/>
            </a:ext>
          </a:extLst>
        </xdr:cNvPr>
        <xdr:cNvSpPr>
          <a:spLocks noChangeArrowheads="1"/>
        </xdr:cNvSpPr>
      </xdr:nvSpPr>
      <xdr:spPr bwMode="auto">
        <a:xfrm>
          <a:off x="8048625" y="1809750"/>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0"/>
  <sheetViews>
    <sheetView zoomScaleNormal="100" workbookViewId="0">
      <selection activeCell="C52" sqref="C52"/>
    </sheetView>
  </sheetViews>
  <sheetFormatPr defaultRowHeight="12.75" x14ac:dyDescent="0.2"/>
  <cols>
    <col min="2" max="2" width="31.7109375" customWidth="1"/>
    <col min="3" max="3" width="107.42578125" customWidth="1"/>
  </cols>
  <sheetData>
    <row r="1" spans="1:6" s="206" customFormat="1" x14ac:dyDescent="0.2">
      <c r="A1" s="172" t="s">
        <v>0</v>
      </c>
      <c r="B1" s="172" t="s">
        <v>1</v>
      </c>
      <c r="C1" s="207" t="s">
        <v>2</v>
      </c>
    </row>
    <row r="2" spans="1:6" s="206" customFormat="1" x14ac:dyDescent="0.2">
      <c r="A2" s="208" t="s">
        <v>3</v>
      </c>
      <c r="B2" s="208" t="s">
        <v>4</v>
      </c>
      <c r="C2" s="204"/>
    </row>
    <row r="3" spans="1:6" ht="15.75" customHeight="1" x14ac:dyDescent="0.2">
      <c r="A3" s="171" t="s">
        <v>5</v>
      </c>
      <c r="B3" s="209" t="s">
        <v>6</v>
      </c>
      <c r="C3" s="419" t="s">
        <v>270</v>
      </c>
      <c r="D3" s="163"/>
      <c r="E3" s="163"/>
      <c r="F3" s="163"/>
    </row>
    <row r="4" spans="1:6" x14ac:dyDescent="0.2">
      <c r="A4" s="166"/>
      <c r="B4" s="385" t="s">
        <v>7</v>
      </c>
      <c r="C4" s="330" t="s">
        <v>8</v>
      </c>
      <c r="D4" s="163"/>
      <c r="E4" s="163"/>
      <c r="F4" s="163"/>
    </row>
    <row r="5" spans="1:6" x14ac:dyDescent="0.2">
      <c r="A5" s="166"/>
      <c r="B5" s="385" t="s">
        <v>9</v>
      </c>
      <c r="C5" s="330" t="s">
        <v>10</v>
      </c>
      <c r="D5" s="163"/>
      <c r="E5" s="163"/>
      <c r="F5" s="163"/>
    </row>
    <row r="6" spans="1:6" x14ac:dyDescent="0.2">
      <c r="A6" s="166"/>
      <c r="B6" s="331"/>
      <c r="C6" s="330" t="s">
        <v>11</v>
      </c>
      <c r="D6" s="163"/>
      <c r="E6" s="163"/>
      <c r="F6" s="163"/>
    </row>
    <row r="7" spans="1:6" x14ac:dyDescent="0.2">
      <c r="A7" s="166"/>
      <c r="B7" s="385"/>
      <c r="C7" s="330" t="s">
        <v>12</v>
      </c>
      <c r="D7" s="163"/>
      <c r="E7" s="163"/>
      <c r="F7" s="163"/>
    </row>
    <row r="8" spans="1:6" x14ac:dyDescent="0.2">
      <c r="A8" s="166"/>
      <c r="B8" s="385" t="s">
        <v>13</v>
      </c>
      <c r="C8" s="330" t="s">
        <v>14</v>
      </c>
      <c r="D8" s="163"/>
      <c r="E8" s="163"/>
      <c r="F8" s="163"/>
    </row>
    <row r="9" spans="1:6" x14ac:dyDescent="0.2">
      <c r="A9" s="166"/>
      <c r="B9" s="331" t="s">
        <v>15</v>
      </c>
      <c r="C9" s="330" t="s">
        <v>16</v>
      </c>
      <c r="D9" s="163"/>
      <c r="E9" s="163"/>
      <c r="F9" s="163"/>
    </row>
    <row r="10" spans="1:6" x14ac:dyDescent="0.2">
      <c r="A10" s="166"/>
      <c r="B10" s="385" t="s">
        <v>17</v>
      </c>
      <c r="C10" s="330" t="s">
        <v>18</v>
      </c>
      <c r="D10" s="163"/>
      <c r="E10" s="163"/>
      <c r="F10" s="163"/>
    </row>
    <row r="11" spans="1:6" x14ac:dyDescent="0.2">
      <c r="A11" s="166"/>
      <c r="B11" s="385"/>
      <c r="C11" s="330" t="s">
        <v>19</v>
      </c>
      <c r="D11" s="163"/>
      <c r="E11" s="163"/>
      <c r="F11" s="163"/>
    </row>
    <row r="12" spans="1:6" x14ac:dyDescent="0.2">
      <c r="A12" s="166"/>
      <c r="B12" s="385"/>
      <c r="C12" s="330" t="s">
        <v>20</v>
      </c>
      <c r="D12" s="163"/>
      <c r="E12" s="163"/>
      <c r="F12" s="163"/>
    </row>
    <row r="13" spans="1:6" x14ac:dyDescent="0.2">
      <c r="A13" s="166"/>
      <c r="B13" s="385" t="s">
        <v>21</v>
      </c>
      <c r="C13" s="330" t="s">
        <v>22</v>
      </c>
      <c r="D13" s="163"/>
      <c r="E13" s="163"/>
      <c r="F13" s="163"/>
    </row>
    <row r="14" spans="1:6" x14ac:dyDescent="0.2">
      <c r="A14" s="166"/>
      <c r="B14" s="385" t="s">
        <v>23</v>
      </c>
      <c r="C14" s="330" t="s">
        <v>24</v>
      </c>
      <c r="D14" s="163"/>
      <c r="E14" s="163"/>
      <c r="F14" s="163"/>
    </row>
    <row r="15" spans="1:6" x14ac:dyDescent="0.2">
      <c r="A15" s="166"/>
      <c r="B15" s="385" t="s">
        <v>25</v>
      </c>
      <c r="C15" s="330" t="s">
        <v>26</v>
      </c>
      <c r="D15" s="163"/>
      <c r="E15" s="163"/>
      <c r="F15" s="163"/>
    </row>
    <row r="16" spans="1:6" x14ac:dyDescent="0.2">
      <c r="A16" s="166"/>
      <c r="B16" s="385" t="s">
        <v>27</v>
      </c>
      <c r="C16" s="330" t="s">
        <v>28</v>
      </c>
      <c r="D16" s="163"/>
      <c r="E16" s="163"/>
      <c r="F16" s="163"/>
    </row>
    <row r="17" spans="1:6" x14ac:dyDescent="0.2">
      <c r="A17" s="166"/>
      <c r="B17" s="385" t="s">
        <v>29</v>
      </c>
      <c r="C17" s="330" t="s">
        <v>30</v>
      </c>
      <c r="D17" s="163"/>
      <c r="E17" s="163"/>
      <c r="F17" s="163"/>
    </row>
    <row r="18" spans="1:6" x14ac:dyDescent="0.2">
      <c r="A18" s="166"/>
      <c r="B18" s="385" t="s">
        <v>31</v>
      </c>
      <c r="C18" s="330" t="s">
        <v>32</v>
      </c>
      <c r="D18" s="163"/>
      <c r="E18" s="163"/>
      <c r="F18" s="163"/>
    </row>
    <row r="19" spans="1:6" x14ac:dyDescent="0.2">
      <c r="A19" s="166"/>
      <c r="B19" s="385"/>
      <c r="C19" s="330" t="s">
        <v>33</v>
      </c>
      <c r="D19" s="163"/>
      <c r="E19" s="163"/>
      <c r="F19" s="163"/>
    </row>
    <row r="20" spans="1:6" x14ac:dyDescent="0.2">
      <c r="A20" s="166"/>
      <c r="B20" s="385"/>
      <c r="C20" s="213" t="s">
        <v>34</v>
      </c>
      <c r="D20" s="163"/>
      <c r="E20" s="163"/>
      <c r="F20" s="163"/>
    </row>
    <row r="21" spans="1:6" x14ac:dyDescent="0.2">
      <c r="A21" s="166"/>
      <c r="B21" s="385"/>
      <c r="C21" s="392" t="s">
        <v>35</v>
      </c>
      <c r="D21" s="163"/>
      <c r="E21" s="163"/>
      <c r="F21" s="163"/>
    </row>
    <row r="22" spans="1:6" x14ac:dyDescent="0.2">
      <c r="A22" s="166"/>
      <c r="B22" s="385"/>
      <c r="C22" s="392" t="s">
        <v>36</v>
      </c>
      <c r="D22" s="163"/>
      <c r="E22" s="163"/>
      <c r="F22" s="163"/>
    </row>
    <row r="23" spans="1:6" x14ac:dyDescent="0.2">
      <c r="A23" s="166"/>
      <c r="B23" s="385"/>
      <c r="C23" s="392" t="s">
        <v>37</v>
      </c>
      <c r="D23" s="163"/>
      <c r="E23" s="163"/>
      <c r="F23" s="163"/>
    </row>
    <row r="24" spans="1:6" x14ac:dyDescent="0.2">
      <c r="A24" s="166"/>
      <c r="B24" s="385"/>
      <c r="C24" s="392" t="s">
        <v>38</v>
      </c>
      <c r="D24" s="163"/>
      <c r="E24" s="163"/>
      <c r="F24" s="163"/>
    </row>
    <row r="25" spans="1:6" x14ac:dyDescent="0.2">
      <c r="A25" s="166"/>
      <c r="B25" s="385"/>
      <c r="C25" s="379" t="s">
        <v>39</v>
      </c>
      <c r="D25" s="163"/>
      <c r="E25" s="163"/>
      <c r="F25" s="163"/>
    </row>
    <row r="26" spans="1:6" x14ac:dyDescent="0.2">
      <c r="A26" s="166"/>
      <c r="B26" s="385"/>
      <c r="C26" s="384" t="s">
        <v>40</v>
      </c>
      <c r="D26" s="163"/>
      <c r="E26" s="163"/>
      <c r="F26" s="163"/>
    </row>
    <row r="27" spans="1:6" ht="33" customHeight="1" x14ac:dyDescent="0.2">
      <c r="A27" s="166"/>
      <c r="B27" s="385"/>
      <c r="C27" s="386" t="s">
        <v>41</v>
      </c>
      <c r="D27" s="163"/>
      <c r="E27" s="163"/>
      <c r="F27" s="163"/>
    </row>
    <row r="28" spans="1:6" x14ac:dyDescent="0.2">
      <c r="A28" s="171" t="s">
        <v>42</v>
      </c>
      <c r="B28" s="209" t="s">
        <v>43</v>
      </c>
      <c r="C28" s="393" t="s">
        <v>44</v>
      </c>
      <c r="D28" s="163"/>
      <c r="E28" s="163"/>
      <c r="F28" s="163"/>
    </row>
    <row r="29" spans="1:6" x14ac:dyDescent="0.2">
      <c r="A29" s="166"/>
      <c r="B29" s="331" t="s">
        <v>45</v>
      </c>
      <c r="C29" s="390" t="s">
        <v>46</v>
      </c>
      <c r="D29" s="163"/>
      <c r="E29" s="163"/>
      <c r="F29" s="163"/>
    </row>
    <row r="30" spans="1:6" x14ac:dyDescent="0.2">
      <c r="A30" s="166"/>
      <c r="B30" s="331"/>
      <c r="C30" s="390" t="s">
        <v>47</v>
      </c>
      <c r="D30" s="163"/>
      <c r="E30" s="163"/>
      <c r="F30" s="163"/>
    </row>
    <row r="31" spans="1:6" x14ac:dyDescent="0.2">
      <c r="A31" s="166"/>
      <c r="B31" s="388" t="s">
        <v>48</v>
      </c>
      <c r="C31" s="390" t="s">
        <v>49</v>
      </c>
      <c r="D31" s="163"/>
      <c r="E31" s="163"/>
      <c r="F31" s="163"/>
    </row>
    <row r="32" spans="1:6" x14ac:dyDescent="0.2">
      <c r="A32" s="166"/>
      <c r="B32" s="385" t="s">
        <v>50</v>
      </c>
      <c r="C32" s="391" t="s">
        <v>51</v>
      </c>
      <c r="D32" s="163"/>
      <c r="E32" s="163"/>
      <c r="F32" s="163"/>
    </row>
    <row r="33" spans="1:6" x14ac:dyDescent="0.2">
      <c r="A33" s="166"/>
      <c r="B33" s="385" t="s">
        <v>52</v>
      </c>
      <c r="C33" s="213" t="s">
        <v>53</v>
      </c>
      <c r="D33" s="163"/>
      <c r="E33" s="163"/>
      <c r="F33" s="163"/>
    </row>
    <row r="34" spans="1:6" ht="51" x14ac:dyDescent="0.2">
      <c r="A34" s="166"/>
      <c r="B34" s="394" t="s">
        <v>54</v>
      </c>
      <c r="C34" s="380" t="s">
        <v>55</v>
      </c>
      <c r="D34" s="163"/>
      <c r="E34" s="163"/>
      <c r="F34" s="163"/>
    </row>
    <row r="35" spans="1:6" x14ac:dyDescent="0.2">
      <c r="A35" s="168"/>
      <c r="B35" s="395"/>
      <c r="C35" s="381" t="s">
        <v>56</v>
      </c>
      <c r="D35" s="163"/>
      <c r="E35" s="163"/>
      <c r="F35" s="163"/>
    </row>
    <row r="36" spans="1:6" x14ac:dyDescent="0.2">
      <c r="A36" s="210" t="s">
        <v>57</v>
      </c>
      <c r="B36" s="214" t="s">
        <v>58</v>
      </c>
      <c r="C36" s="213" t="s">
        <v>53</v>
      </c>
      <c r="D36" s="163"/>
      <c r="E36" s="163"/>
      <c r="F36" s="163"/>
    </row>
    <row r="37" spans="1:6" ht="320.25" customHeight="1" x14ac:dyDescent="0.2">
      <c r="A37" s="368"/>
      <c r="B37" s="387" t="s">
        <v>59</v>
      </c>
      <c r="C37" s="369" t="s">
        <v>275</v>
      </c>
    </row>
    <row r="38" spans="1:6" ht="25.5" x14ac:dyDescent="0.2">
      <c r="A38" s="174" t="s">
        <v>60</v>
      </c>
      <c r="B38" s="215" t="s">
        <v>61</v>
      </c>
      <c r="C38" s="396" t="s">
        <v>62</v>
      </c>
    </row>
    <row r="39" spans="1:6" x14ac:dyDescent="0.2">
      <c r="A39" s="167"/>
      <c r="B39" s="388" t="s">
        <v>64</v>
      </c>
      <c r="C39" s="242" t="s">
        <v>63</v>
      </c>
    </row>
    <row r="40" spans="1:6" x14ac:dyDescent="0.2">
      <c r="A40" s="167"/>
      <c r="B40" s="388" t="s">
        <v>66</v>
      </c>
      <c r="C40" s="242" t="s">
        <v>65</v>
      </c>
    </row>
    <row r="41" spans="1:6" x14ac:dyDescent="0.2">
      <c r="A41" s="167"/>
      <c r="B41" s="418" t="s">
        <v>68</v>
      </c>
      <c r="C41" s="242" t="s">
        <v>67</v>
      </c>
    </row>
    <row r="42" spans="1:6" x14ac:dyDescent="0.2">
      <c r="A42" s="167"/>
      <c r="B42" s="388" t="s">
        <v>69</v>
      </c>
      <c r="C42" s="242" t="s">
        <v>70</v>
      </c>
    </row>
    <row r="43" spans="1:6" x14ac:dyDescent="0.2">
      <c r="A43" s="167"/>
      <c r="B43" s="388" t="s">
        <v>71</v>
      </c>
      <c r="C43" s="242" t="s">
        <v>72</v>
      </c>
    </row>
    <row r="44" spans="1:6" x14ac:dyDescent="0.2">
      <c r="A44" s="167"/>
      <c r="C44" s="242" t="s">
        <v>73</v>
      </c>
    </row>
    <row r="45" spans="1:6" ht="25.5" x14ac:dyDescent="0.2">
      <c r="A45" s="167"/>
      <c r="C45" s="242" t="s">
        <v>74</v>
      </c>
    </row>
    <row r="46" spans="1:6" x14ac:dyDescent="0.2">
      <c r="A46" s="167"/>
      <c r="C46" s="214" t="s">
        <v>53</v>
      </c>
    </row>
    <row r="47" spans="1:6" ht="41.25" customHeight="1" x14ac:dyDescent="0.2">
      <c r="A47" s="167"/>
      <c r="C47" s="242" t="s">
        <v>75</v>
      </c>
    </row>
    <row r="48" spans="1:6" x14ac:dyDescent="0.2">
      <c r="A48" s="191" t="s">
        <v>76</v>
      </c>
      <c r="B48" s="190" t="s">
        <v>77</v>
      </c>
      <c r="C48" s="246" t="s">
        <v>53</v>
      </c>
    </row>
    <row r="49" spans="1:3" x14ac:dyDescent="0.2">
      <c r="A49" s="192"/>
      <c r="B49" s="189"/>
      <c r="C49" s="380" t="s">
        <v>78</v>
      </c>
    </row>
    <row r="50" spans="1:3" x14ac:dyDescent="0.2">
      <c r="A50" s="192"/>
      <c r="B50" s="189"/>
      <c r="C50" s="397" t="s">
        <v>79</v>
      </c>
    </row>
    <row r="51" spans="1:3" x14ac:dyDescent="0.2">
      <c r="A51" s="192"/>
      <c r="B51" s="189"/>
      <c r="C51" s="397" t="s">
        <v>80</v>
      </c>
    </row>
    <row r="52" spans="1:3" x14ac:dyDescent="0.2">
      <c r="A52" s="192"/>
      <c r="B52" s="189"/>
      <c r="C52" s="389" t="s">
        <v>276</v>
      </c>
    </row>
    <row r="53" spans="1:3" ht="38.25" x14ac:dyDescent="0.2">
      <c r="A53" s="192"/>
      <c r="B53" s="189"/>
      <c r="C53" s="389" t="s">
        <v>265</v>
      </c>
    </row>
    <row r="54" spans="1:3" x14ac:dyDescent="0.2">
      <c r="A54" s="174" t="s">
        <v>81</v>
      </c>
      <c r="B54" s="175" t="s">
        <v>82</v>
      </c>
      <c r="C54" s="242" t="s">
        <v>83</v>
      </c>
    </row>
    <row r="55" spans="1:3" x14ac:dyDescent="0.2">
      <c r="A55" s="167"/>
      <c r="B55" s="169"/>
      <c r="C55" s="390" t="s">
        <v>84</v>
      </c>
    </row>
    <row r="56" spans="1:3" x14ac:dyDescent="0.2">
      <c r="A56" s="167"/>
      <c r="B56" s="169"/>
      <c r="C56" s="390" t="s">
        <v>85</v>
      </c>
    </row>
    <row r="57" spans="1:3" x14ac:dyDescent="0.2">
      <c r="A57" s="167"/>
      <c r="B57" s="169"/>
      <c r="C57" s="390" t="s">
        <v>86</v>
      </c>
    </row>
    <row r="58" spans="1:3" x14ac:dyDescent="0.2">
      <c r="A58" s="167"/>
      <c r="B58" s="169"/>
      <c r="C58" s="390" t="s">
        <v>87</v>
      </c>
    </row>
    <row r="59" spans="1:3" x14ac:dyDescent="0.2">
      <c r="A59" s="167"/>
      <c r="B59" s="169"/>
      <c r="C59" s="391" t="s">
        <v>88</v>
      </c>
    </row>
    <row r="60" spans="1:3" x14ac:dyDescent="0.2">
      <c r="A60" s="167"/>
      <c r="B60" s="169"/>
      <c r="C60" s="391" t="s">
        <v>89</v>
      </c>
    </row>
    <row r="61" spans="1:3" x14ac:dyDescent="0.2">
      <c r="A61" s="167"/>
      <c r="B61" s="169"/>
      <c r="C61" s="241" t="s">
        <v>53</v>
      </c>
    </row>
    <row r="62" spans="1:3" ht="76.5" x14ac:dyDescent="0.2">
      <c r="A62" s="167"/>
      <c r="B62" s="169"/>
      <c r="C62" s="243" t="s">
        <v>268</v>
      </c>
    </row>
    <row r="63" spans="1:3" ht="25.5" x14ac:dyDescent="0.2">
      <c r="A63" s="420" t="s">
        <v>90</v>
      </c>
      <c r="B63" s="423" t="s">
        <v>91</v>
      </c>
      <c r="C63" s="396" t="s">
        <v>92</v>
      </c>
    </row>
    <row r="64" spans="1:3" x14ac:dyDescent="0.2">
      <c r="A64" s="421"/>
      <c r="B64" s="424"/>
      <c r="C64" s="241" t="s">
        <v>53</v>
      </c>
    </row>
    <row r="65" spans="1:16" ht="61.5" customHeight="1" x14ac:dyDescent="0.2">
      <c r="A65" s="422"/>
      <c r="B65" s="425"/>
      <c r="C65" s="243" t="s">
        <v>272</v>
      </c>
    </row>
    <row r="66" spans="1:16" ht="21" customHeight="1" x14ac:dyDescent="0.2">
      <c r="A66" s="171" t="s">
        <v>93</v>
      </c>
      <c r="B66" s="172" t="s">
        <v>94</v>
      </c>
      <c r="C66" s="205" t="s">
        <v>95</v>
      </c>
    </row>
    <row r="67" spans="1:16" x14ac:dyDescent="0.2">
      <c r="A67" s="191" t="s">
        <v>96</v>
      </c>
      <c r="B67" s="193" t="s">
        <v>97</v>
      </c>
      <c r="C67" s="244" t="s">
        <v>53</v>
      </c>
    </row>
    <row r="68" spans="1:16" x14ac:dyDescent="0.2">
      <c r="A68" s="192"/>
      <c r="B68" s="173"/>
      <c r="C68" s="245" t="s">
        <v>273</v>
      </c>
    </row>
    <row r="69" spans="1:16" x14ac:dyDescent="0.2">
      <c r="A69" s="398" t="s">
        <v>98</v>
      </c>
      <c r="B69" s="328" t="s">
        <v>99</v>
      </c>
      <c r="C69" s="244" t="s">
        <v>53</v>
      </c>
    </row>
    <row r="70" spans="1:16" ht="102.75" customHeight="1" x14ac:dyDescent="0.2">
      <c r="A70" s="399"/>
      <c r="B70" s="329"/>
      <c r="C70" s="247" t="s">
        <v>269</v>
      </c>
      <c r="F70" s="426"/>
      <c r="G70" s="426"/>
      <c r="H70" s="426"/>
      <c r="I70" s="426"/>
      <c r="J70" s="426"/>
      <c r="K70" s="426"/>
      <c r="L70" s="426"/>
      <c r="M70" s="426"/>
      <c r="N70" s="426"/>
      <c r="O70" s="426"/>
      <c r="P70" s="426"/>
    </row>
  </sheetData>
  <sheetProtection algorithmName="SHA-512" hashValue="3vaDPGdkJ/Zr8FZMo3cigCqXPyXZ80jAucp0BxFU5USiJ4gZBAMUkFYs4Q2wF4vEOc6QE6RorCMWciLXpQ3f/A==" saltValue="5jTXcpGeBYXypFD9uhB9Fg==" spinCount="100000" sheet="1" objects="1" scenarios="1"/>
  <mergeCells count="3">
    <mergeCell ref="A63:A65"/>
    <mergeCell ref="B63:B65"/>
    <mergeCell ref="F70:P70"/>
  </mergeCells>
  <pageMargins left="0.7" right="0.7" top="0.75" bottom="0.75" header="0.3" footer="0.3"/>
  <pageSetup scale="5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2"/>
  <sheetViews>
    <sheetView showGridLines="0" view="pageBreakPreview" topLeftCell="A3" zoomScale="55" zoomScaleNormal="100" zoomScaleSheetLayoutView="55" workbookViewId="0">
      <selection activeCell="P11" sqref="P11"/>
    </sheetView>
  </sheetViews>
  <sheetFormatPr defaultRowHeight="12.75" x14ac:dyDescent="0.2"/>
  <cols>
    <col min="1" max="1" width="5" style="16" customWidth="1"/>
    <col min="2" max="2" width="11.140625" style="16" customWidth="1"/>
    <col min="3" max="3" width="12.5703125" style="16" customWidth="1"/>
    <col min="4" max="4" width="20.140625" style="16" customWidth="1"/>
    <col min="5" max="5" width="11.7109375" style="16" customWidth="1"/>
    <col min="6" max="6" width="17.28515625" style="16" customWidth="1"/>
    <col min="7" max="7" width="6.5703125" style="16" customWidth="1"/>
    <col min="8" max="8" width="17.42578125" style="16" customWidth="1"/>
    <col min="9" max="9" width="22.42578125" style="16" customWidth="1"/>
    <col min="10" max="10" width="8.140625" style="16" customWidth="1"/>
    <col min="11" max="11" width="26.7109375" style="16" customWidth="1"/>
    <col min="12" max="12" width="9.140625" style="16" customWidth="1"/>
  </cols>
  <sheetData>
    <row r="1" spans="1:12" s="10" customFormat="1" ht="26.25" x14ac:dyDescent="0.4">
      <c r="A1" s="448" t="s">
        <v>100</v>
      </c>
      <c r="B1" s="448"/>
      <c r="C1" s="448"/>
      <c r="D1" s="448"/>
      <c r="E1" s="448"/>
      <c r="F1" s="448"/>
      <c r="G1" s="448"/>
      <c r="H1" s="448"/>
      <c r="I1" s="448"/>
      <c r="J1" s="448"/>
      <c r="K1" s="448"/>
      <c r="L1" s="403"/>
    </row>
    <row r="2" spans="1:12" s="10" customFormat="1" ht="26.25" x14ac:dyDescent="0.4">
      <c r="A2" s="448" t="s">
        <v>101</v>
      </c>
      <c r="B2" s="448"/>
      <c r="C2" s="448"/>
      <c r="D2" s="448"/>
      <c r="E2" s="448"/>
      <c r="F2" s="448"/>
      <c r="G2" s="448"/>
      <c r="H2" s="448"/>
      <c r="I2" s="448"/>
      <c r="J2" s="448"/>
      <c r="K2" s="448"/>
      <c r="L2" s="403"/>
    </row>
    <row r="3" spans="1:12" s="10" customFormat="1" ht="26.25" x14ac:dyDescent="0.4">
      <c r="A3" s="448" t="str">
        <f>IF(B12="X",C12,IF(B13="X",C13,IF(B14="X",C14,IF(B15="X",C15,IF(B16="X",C16," ")))))</f>
        <v xml:space="preserve"> </v>
      </c>
      <c r="B3" s="448"/>
      <c r="C3" s="448"/>
      <c r="D3" s="448"/>
      <c r="E3" s="448"/>
      <c r="F3" s="448"/>
      <c r="G3" s="448"/>
      <c r="H3" s="448"/>
      <c r="I3" s="448"/>
      <c r="J3" s="448"/>
      <c r="K3" s="448"/>
      <c r="L3" s="403"/>
    </row>
    <row r="4" spans="1:12" s="9" customFormat="1" x14ac:dyDescent="0.2">
      <c r="A4" s="70"/>
      <c r="B4" s="70"/>
      <c r="C4" s="70"/>
      <c r="D4" s="70"/>
      <c r="E4" s="70"/>
      <c r="F4" s="70"/>
      <c r="G4" s="70"/>
      <c r="H4" s="70"/>
      <c r="I4" s="70"/>
      <c r="J4" s="70"/>
      <c r="K4" s="70"/>
      <c r="L4" s="17"/>
    </row>
    <row r="5" spans="1:12" s="39" customFormat="1" ht="24.95" customHeight="1" x14ac:dyDescent="0.3">
      <c r="A5" s="449"/>
      <c r="B5" s="198" t="s">
        <v>102</v>
      </c>
      <c r="C5" s="164"/>
      <c r="D5" s="451"/>
      <c r="E5" s="451"/>
      <c r="F5" s="451"/>
      <c r="G5" s="451"/>
      <c r="H5" s="451"/>
      <c r="I5" s="451"/>
      <c r="J5" s="71" t="s">
        <v>103</v>
      </c>
      <c r="K5" s="401"/>
      <c r="L5" s="38"/>
    </row>
    <row r="6" spans="1:12" s="39" customFormat="1" ht="24.95" customHeight="1" x14ac:dyDescent="0.3">
      <c r="A6" s="449"/>
      <c r="B6" s="71" t="s">
        <v>104</v>
      </c>
      <c r="C6" s="450"/>
      <c r="D6" s="450"/>
      <c r="E6" s="450"/>
      <c r="F6" s="450"/>
      <c r="G6" s="402" t="s">
        <v>105</v>
      </c>
      <c r="H6" s="401"/>
      <c r="I6" s="402" t="s">
        <v>106</v>
      </c>
      <c r="J6" s="453"/>
      <c r="K6" s="453"/>
      <c r="L6" s="38"/>
    </row>
    <row r="7" spans="1:12" s="39" customFormat="1" ht="24.95" customHeight="1" x14ac:dyDescent="0.3">
      <c r="A7" s="449"/>
      <c r="B7" s="71" t="s">
        <v>107</v>
      </c>
      <c r="C7" s="199"/>
      <c r="D7" s="402" t="s">
        <v>108</v>
      </c>
      <c r="E7" s="200"/>
      <c r="G7" s="452" t="s">
        <v>109</v>
      </c>
      <c r="H7" s="454"/>
      <c r="I7" s="250"/>
      <c r="J7" s="402" t="s">
        <v>110</v>
      </c>
      <c r="K7" s="250"/>
      <c r="L7" s="38"/>
    </row>
    <row r="8" spans="1:12" s="39" customFormat="1" ht="24.95" customHeight="1" x14ac:dyDescent="0.3">
      <c r="A8" s="449"/>
      <c r="B8" s="71"/>
      <c r="C8" s="71"/>
      <c r="D8" s="71"/>
      <c r="G8" s="452" t="s">
        <v>111</v>
      </c>
      <c r="H8" s="452"/>
      <c r="I8" s="115"/>
      <c r="J8" s="114" t="s">
        <v>112</v>
      </c>
      <c r="K8" s="115"/>
      <c r="L8" s="38"/>
    </row>
    <row r="9" spans="1:12" s="39" customFormat="1" ht="8.25" customHeight="1" x14ac:dyDescent="0.3">
      <c r="A9" s="449"/>
      <c r="B9" s="71"/>
      <c r="C9" s="71"/>
      <c r="D9" s="71"/>
      <c r="G9" s="402"/>
      <c r="H9" s="402"/>
      <c r="I9" s="118"/>
      <c r="J9" s="71"/>
      <c r="K9" s="71"/>
      <c r="L9" s="38"/>
    </row>
    <row r="10" spans="1:12" s="39" customFormat="1" ht="24.95" customHeight="1" x14ac:dyDescent="0.3">
      <c r="A10" s="449"/>
      <c r="D10" s="71"/>
      <c r="E10" s="72"/>
      <c r="F10" s="71"/>
      <c r="G10" s="71"/>
      <c r="H10" s="71"/>
      <c r="I10" s="98" t="s">
        <v>113</v>
      </c>
      <c r="J10" s="73"/>
      <c r="K10" s="71"/>
      <c r="L10" s="38"/>
    </row>
    <row r="11" spans="1:12" s="39" customFormat="1" ht="58.5" customHeight="1" x14ac:dyDescent="0.3">
      <c r="A11" s="400"/>
      <c r="B11" s="72" t="s">
        <v>114</v>
      </c>
      <c r="C11" s="71"/>
      <c r="D11" s="71"/>
      <c r="E11" s="72"/>
      <c r="F11" s="71"/>
      <c r="G11" s="71"/>
      <c r="H11" s="71"/>
      <c r="I11" s="375"/>
      <c r="J11" s="118"/>
      <c r="K11" s="71"/>
      <c r="L11" s="38"/>
    </row>
    <row r="12" spans="1:12" s="39" customFormat="1" ht="24.95" customHeight="1" x14ac:dyDescent="0.3">
      <c r="A12" s="400"/>
      <c r="B12" s="73"/>
      <c r="C12" s="71" t="s">
        <v>115</v>
      </c>
      <c r="D12" s="71"/>
      <c r="E12" s="72"/>
      <c r="F12" s="71"/>
      <c r="G12" s="71"/>
      <c r="H12" s="71"/>
      <c r="I12" s="376"/>
      <c r="J12" s="118"/>
      <c r="K12" s="71"/>
      <c r="L12" s="38"/>
    </row>
    <row r="13" spans="1:12" s="39" customFormat="1" ht="24.95" customHeight="1" x14ac:dyDescent="0.3">
      <c r="A13" s="400"/>
      <c r="B13" s="73"/>
      <c r="C13" s="71" t="s">
        <v>116</v>
      </c>
      <c r="D13" s="71"/>
      <c r="E13" s="72"/>
      <c r="F13" s="71"/>
      <c r="G13" s="71"/>
      <c r="H13" s="71"/>
      <c r="I13" s="376"/>
      <c r="J13" s="118"/>
      <c r="K13" s="71"/>
      <c r="L13" s="38"/>
    </row>
    <row r="14" spans="1:12" s="39" customFormat="1" ht="24.95" customHeight="1" x14ac:dyDescent="0.3">
      <c r="A14" s="400"/>
      <c r="B14" s="73"/>
      <c r="C14" s="71" t="s">
        <v>264</v>
      </c>
      <c r="D14" s="71"/>
      <c r="E14" s="72"/>
      <c r="F14" s="71"/>
      <c r="G14" s="71"/>
      <c r="H14" s="71"/>
      <c r="I14" s="376"/>
      <c r="J14" s="118"/>
      <c r="K14" s="71"/>
      <c r="L14" s="38"/>
    </row>
    <row r="15" spans="1:12" s="39" customFormat="1" ht="24.95" customHeight="1" x14ac:dyDescent="0.3">
      <c r="A15" s="400"/>
      <c r="B15" s="73"/>
      <c r="C15" s="71" t="s">
        <v>117</v>
      </c>
      <c r="D15" s="71"/>
      <c r="E15" s="72"/>
      <c r="F15" s="71"/>
      <c r="G15" s="71"/>
      <c r="H15" s="71"/>
      <c r="I15" s="376"/>
      <c r="J15" s="118"/>
      <c r="K15" s="71"/>
      <c r="L15" s="38"/>
    </row>
    <row r="16" spans="1:12" s="39" customFormat="1" ht="24.95" customHeight="1" x14ac:dyDescent="0.3">
      <c r="A16" s="400"/>
      <c r="B16" s="73"/>
      <c r="C16" s="71" t="s">
        <v>118</v>
      </c>
      <c r="D16" s="71"/>
      <c r="E16" s="72"/>
      <c r="F16" s="71"/>
      <c r="G16" s="71"/>
      <c r="H16" s="71"/>
      <c r="I16" s="376"/>
      <c r="J16" s="118"/>
      <c r="K16" s="71"/>
      <c r="L16" s="38"/>
    </row>
    <row r="17" spans="1:12" s="39" customFormat="1" ht="24.75" customHeight="1" x14ac:dyDescent="0.3">
      <c r="A17" s="400"/>
      <c r="B17" s="455" t="s">
        <v>119</v>
      </c>
      <c r="C17" s="455"/>
      <c r="D17" s="455"/>
      <c r="E17" s="378"/>
      <c r="F17" s="71"/>
      <c r="G17" s="71"/>
      <c r="H17" s="71"/>
      <c r="I17" s="98"/>
      <c r="J17" s="118"/>
      <c r="K17" s="71"/>
      <c r="L17" s="38"/>
    </row>
    <row r="18" spans="1:12" s="9" customFormat="1" ht="24.95" customHeight="1" x14ac:dyDescent="0.2">
      <c r="A18" s="70"/>
      <c r="F18" s="377"/>
      <c r="G18" s="70"/>
      <c r="H18" s="70"/>
      <c r="I18" s="70"/>
      <c r="J18" s="70"/>
      <c r="K18" s="70"/>
      <c r="L18" s="17"/>
    </row>
    <row r="19" spans="1:12" s="9" customFormat="1" ht="24.95" customHeight="1" x14ac:dyDescent="0.2">
      <c r="A19" s="70"/>
      <c r="B19" s="435" t="s">
        <v>120</v>
      </c>
      <c r="C19" s="436"/>
      <c r="D19" s="436"/>
      <c r="E19" s="436"/>
      <c r="F19" s="437"/>
      <c r="G19" s="446"/>
      <c r="H19" s="447"/>
      <c r="I19" s="444" t="s">
        <v>121</v>
      </c>
      <c r="J19" s="445"/>
      <c r="K19" s="445"/>
      <c r="L19" s="17"/>
    </row>
    <row r="20" spans="1:12" s="9" customFormat="1" ht="24.95" customHeight="1" x14ac:dyDescent="0.2">
      <c r="A20" s="70"/>
      <c r="B20" s="435" t="s">
        <v>122</v>
      </c>
      <c r="C20" s="436"/>
      <c r="D20" s="436"/>
      <c r="E20" s="436"/>
      <c r="F20" s="437"/>
      <c r="G20" s="429" t="str">
        <f>IF(G19&gt;1,G19*5%,"  ")</f>
        <v xml:space="preserve">  </v>
      </c>
      <c r="H20" s="430"/>
      <c r="I20" s="438" t="s">
        <v>123</v>
      </c>
      <c r="J20" s="439"/>
      <c r="K20" s="439"/>
      <c r="L20" s="17"/>
    </row>
    <row r="21" spans="1:12" s="9" customFormat="1" ht="20.100000000000001" customHeight="1" thickBot="1" x14ac:dyDescent="0.25">
      <c r="A21" s="70"/>
      <c r="B21" s="70"/>
      <c r="C21" s="70"/>
      <c r="D21" s="70"/>
      <c r="E21" s="70"/>
      <c r="F21" s="70"/>
      <c r="G21" s="70"/>
      <c r="H21" s="70"/>
      <c r="I21" s="70"/>
      <c r="J21" s="70"/>
      <c r="K21" s="70"/>
      <c r="L21" s="17"/>
    </row>
    <row r="22" spans="1:12" s="9" customFormat="1" ht="27.75" customHeight="1" x14ac:dyDescent="0.35">
      <c r="A22" s="431" t="s">
        <v>124</v>
      </c>
      <c r="B22" s="440" t="s">
        <v>125</v>
      </c>
      <c r="C22" s="441"/>
      <c r="D22" s="441"/>
      <c r="E22" s="441"/>
      <c r="F22" s="441"/>
      <c r="G22" s="441"/>
      <c r="H22" s="441"/>
      <c r="I22" s="441"/>
      <c r="J22" s="441"/>
      <c r="K22" s="442"/>
      <c r="L22" s="17"/>
    </row>
    <row r="23" spans="1:12" s="9" customFormat="1" ht="24.95" customHeight="1" x14ac:dyDescent="0.2">
      <c r="A23" s="431"/>
      <c r="B23" s="74" t="s">
        <v>126</v>
      </c>
      <c r="C23" s="70"/>
      <c r="D23" s="70"/>
      <c r="E23" s="432"/>
      <c r="F23" s="432"/>
      <c r="G23" s="432"/>
      <c r="H23" s="75" t="s">
        <v>127</v>
      </c>
      <c r="I23" s="432"/>
      <c r="J23" s="432"/>
      <c r="K23" s="433"/>
      <c r="L23" s="17"/>
    </row>
    <row r="24" spans="1:12" s="9" customFormat="1" ht="24.95" customHeight="1" x14ac:dyDescent="0.2">
      <c r="A24" s="431"/>
      <c r="B24" s="74" t="s">
        <v>128</v>
      </c>
      <c r="C24" s="70"/>
      <c r="D24" s="70"/>
      <c r="E24" s="443"/>
      <c r="F24" s="443"/>
      <c r="G24" s="443"/>
      <c r="H24" s="75" t="s">
        <v>127</v>
      </c>
      <c r="I24" s="432"/>
      <c r="J24" s="432"/>
      <c r="K24" s="433"/>
      <c r="L24" s="17"/>
    </row>
    <row r="25" spans="1:12" s="9" customFormat="1" ht="24.95" customHeight="1" thickBot="1" x14ac:dyDescent="0.3">
      <c r="A25" s="431"/>
      <c r="B25" s="427" t="s">
        <v>129</v>
      </c>
      <c r="C25" s="428"/>
      <c r="D25" s="116" t="s">
        <v>130</v>
      </c>
      <c r="E25" s="434"/>
      <c r="F25" s="434"/>
      <c r="G25" s="434"/>
      <c r="H25" s="434"/>
      <c r="I25" s="434"/>
      <c r="J25" s="76" t="s">
        <v>131</v>
      </c>
      <c r="K25" s="117"/>
      <c r="L25" s="17"/>
    </row>
    <row r="26" spans="1:12" s="9" customFormat="1" x14ac:dyDescent="0.2">
      <c r="A26" s="70"/>
      <c r="B26" s="70"/>
      <c r="C26" s="70"/>
      <c r="D26" s="70"/>
      <c r="E26" s="70"/>
      <c r="F26" s="70"/>
      <c r="G26" s="70"/>
      <c r="H26" s="70"/>
      <c r="I26" s="70"/>
      <c r="J26" s="70"/>
      <c r="K26" s="70"/>
      <c r="L26" s="17"/>
    </row>
    <row r="27" spans="1:12" x14ac:dyDescent="0.2">
      <c r="A27" s="410"/>
      <c r="B27" s="410"/>
      <c r="C27" s="410"/>
      <c r="D27" s="410"/>
      <c r="E27" s="410"/>
      <c r="F27" s="410"/>
      <c r="G27" s="410"/>
      <c r="H27" s="410"/>
      <c r="I27" s="410"/>
      <c r="J27" s="410"/>
      <c r="K27" s="410"/>
    </row>
    <row r="28" spans="1:12" x14ac:dyDescent="0.2">
      <c r="A28" s="410"/>
      <c r="B28" s="410"/>
      <c r="C28" s="410"/>
      <c r="D28" s="410"/>
      <c r="E28" s="410"/>
      <c r="F28" s="410"/>
      <c r="G28" s="410"/>
      <c r="H28" s="410"/>
      <c r="I28" s="410"/>
      <c r="J28" s="410"/>
      <c r="K28" s="410"/>
    </row>
    <row r="29" spans="1:12" x14ac:dyDescent="0.2">
      <c r="A29" s="410"/>
      <c r="B29" s="410"/>
      <c r="C29" s="410"/>
      <c r="D29" s="410"/>
      <c r="E29" s="410"/>
      <c r="F29" s="410"/>
      <c r="G29" s="410"/>
      <c r="H29" s="410"/>
      <c r="I29" s="410"/>
      <c r="J29" s="410"/>
      <c r="K29" s="410"/>
    </row>
    <row r="30" spans="1:12" x14ac:dyDescent="0.2">
      <c r="A30" s="410"/>
      <c r="B30" s="410"/>
      <c r="C30" s="410"/>
      <c r="D30" s="410"/>
      <c r="E30" s="410"/>
      <c r="F30" s="410"/>
      <c r="G30" s="410"/>
      <c r="H30" s="410"/>
      <c r="I30" s="410"/>
      <c r="J30" s="410"/>
      <c r="K30" s="410"/>
    </row>
    <row r="31" spans="1:12" x14ac:dyDescent="0.2">
      <c r="A31" s="410"/>
      <c r="B31" s="410"/>
      <c r="C31" s="410"/>
      <c r="D31" s="410"/>
      <c r="E31" s="410"/>
      <c r="F31" s="410"/>
      <c r="G31" s="410"/>
      <c r="H31" s="410"/>
      <c r="I31" s="410"/>
      <c r="J31" s="410"/>
      <c r="K31" s="410"/>
    </row>
    <row r="32" spans="1:12" x14ac:dyDescent="0.2">
      <c r="A32" s="18"/>
      <c r="B32" s="18"/>
      <c r="C32" s="18"/>
      <c r="D32" s="18"/>
      <c r="E32" s="18"/>
      <c r="F32" s="18"/>
      <c r="G32" s="18"/>
      <c r="H32" s="18"/>
      <c r="I32" s="18"/>
      <c r="J32" s="18"/>
      <c r="K32" s="18"/>
    </row>
  </sheetData>
  <sheetProtection algorithmName="SHA-512" hashValue="P95Pc30s5Ez2SkkFDdElOaagQFGdWgPx46+zD9/UB/5gumrciMxDJHyrghM11sxWPtigAoNqHahGR1Kb1PVYjw==" saltValue="eo31UWSkucgYtr4RA7mGHg==" spinCount="100000" sheet="1" objects="1" scenarios="1"/>
  <mergeCells count="24">
    <mergeCell ref="I19:K19"/>
    <mergeCell ref="I24:K24"/>
    <mergeCell ref="G19:H19"/>
    <mergeCell ref="B19:F19"/>
    <mergeCell ref="A1:K1"/>
    <mergeCell ref="A2:K2"/>
    <mergeCell ref="A3:K3"/>
    <mergeCell ref="A5:A10"/>
    <mergeCell ref="C6:F6"/>
    <mergeCell ref="D5:I5"/>
    <mergeCell ref="G8:H8"/>
    <mergeCell ref="J6:K6"/>
    <mergeCell ref="G7:H7"/>
    <mergeCell ref="B17:D17"/>
    <mergeCell ref="B25:C25"/>
    <mergeCell ref="G20:H20"/>
    <mergeCell ref="A22:A25"/>
    <mergeCell ref="E23:G23"/>
    <mergeCell ref="I23:K23"/>
    <mergeCell ref="E25:I25"/>
    <mergeCell ref="B20:F20"/>
    <mergeCell ref="I20:K20"/>
    <mergeCell ref="B22:K22"/>
    <mergeCell ref="E24:G24"/>
  </mergeCells>
  <phoneticPr fontId="5" type="noConversion"/>
  <dataValidations count="1">
    <dataValidation type="whole" allowBlank="1" showErrorMessage="1" error="Whole numbers only! Decimals are not accepted." prompt="Whole numbers only! Decimals are not accepted." sqref="G19:H19" xr:uid="{00000000-0002-0000-0100-000000000000}">
      <formula1>1</formula1>
      <formula2>500000000000</formula2>
    </dataValidation>
  </dataValidations>
  <pageMargins left="0.5" right="0.5" top="0.5" bottom="0.5" header="0.5" footer="0.5"/>
  <pageSetup scale="61" orientation="portrait" blackAndWhite="1" r:id="rId1"/>
  <headerFooter alignWithMargins="0">
    <oddFooter>&amp;CCover Page - Page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22"/>
  <sheetViews>
    <sheetView showGridLines="0" tabSelected="1" view="pageBreakPreview" topLeftCell="A2" zoomScale="70" zoomScaleNormal="75" zoomScaleSheetLayoutView="70" workbookViewId="0">
      <selection activeCell="A15" sqref="A15"/>
    </sheetView>
  </sheetViews>
  <sheetFormatPr defaultColWidth="9.140625" defaultRowHeight="15" x14ac:dyDescent="0.25"/>
  <cols>
    <col min="1" max="1" width="30" style="80" customWidth="1"/>
    <col min="2" max="2" width="36.42578125" style="80" customWidth="1"/>
    <col min="3" max="3" width="14.85546875" style="89" customWidth="1"/>
    <col min="4" max="4" width="10.28515625" style="90" customWidth="1"/>
    <col min="5" max="5" width="16.28515625" style="91" customWidth="1"/>
    <col min="6" max="6" width="20.7109375" style="92" customWidth="1"/>
    <col min="7" max="7" width="13" style="92" customWidth="1"/>
    <col min="8" max="8" width="20.7109375" style="92" customWidth="1"/>
    <col min="9" max="9" width="16" style="92" customWidth="1"/>
    <col min="10" max="10" width="11.5703125" style="92" customWidth="1"/>
    <col min="11" max="11" width="20.7109375" style="93" customWidth="1"/>
    <col min="12" max="12" width="0" style="77" hidden="1" customWidth="1"/>
    <col min="13" max="13" width="11.140625" style="78" hidden="1" customWidth="1"/>
    <col min="14" max="14" width="14" style="79" hidden="1" customWidth="1"/>
    <col min="15" max="15" width="10.85546875" style="80" customWidth="1"/>
    <col min="16" max="16" width="14.42578125" style="81" bestFit="1" customWidth="1"/>
    <col min="17" max="22" width="9.140625" style="15"/>
    <col min="23" max="16384" width="9.140625" style="1"/>
  </cols>
  <sheetData>
    <row r="1" spans="1:22" s="257" customFormat="1" ht="42" customHeight="1" x14ac:dyDescent="0.4">
      <c r="A1" s="489" t="s">
        <v>100</v>
      </c>
      <c r="B1" s="489"/>
      <c r="C1" s="489"/>
      <c r="D1" s="489"/>
      <c r="E1" s="489"/>
      <c r="F1" s="489"/>
      <c r="G1" s="489"/>
      <c r="H1" s="489"/>
      <c r="I1" s="489"/>
      <c r="J1" s="489"/>
      <c r="K1" s="489"/>
      <c r="L1" s="490"/>
      <c r="M1" s="490"/>
      <c r="N1" s="490"/>
      <c r="O1" s="490"/>
      <c r="P1" s="490"/>
      <c r="Q1" s="256"/>
      <c r="R1" s="256"/>
      <c r="S1" s="256"/>
      <c r="T1" s="256"/>
      <c r="U1" s="256"/>
      <c r="V1" s="256"/>
    </row>
    <row r="2" spans="1:22" s="259" customFormat="1" ht="37.5" customHeight="1" x14ac:dyDescent="0.4">
      <c r="A2" s="489" t="s">
        <v>132</v>
      </c>
      <c r="B2" s="489"/>
      <c r="C2" s="489"/>
      <c r="D2" s="489"/>
      <c r="E2" s="489"/>
      <c r="F2" s="489"/>
      <c r="G2" s="489"/>
      <c r="H2" s="489"/>
      <c r="I2" s="489"/>
      <c r="J2" s="489"/>
      <c r="K2" s="489"/>
      <c r="L2" s="491"/>
      <c r="M2" s="491"/>
      <c r="N2" s="491"/>
      <c r="O2" s="491"/>
      <c r="P2" s="491"/>
      <c r="Q2" s="258"/>
      <c r="R2" s="258"/>
      <c r="S2" s="258"/>
      <c r="T2" s="258"/>
      <c r="U2" s="258"/>
      <c r="V2" s="258"/>
    </row>
    <row r="3" spans="1:22" s="269" customFormat="1" ht="15.75" thickBot="1" x14ac:dyDescent="0.3">
      <c r="A3" s="16"/>
      <c r="B3" s="16"/>
      <c r="C3" s="260"/>
      <c r="D3" s="261"/>
      <c r="E3" s="262"/>
      <c r="F3" s="263"/>
      <c r="G3" s="263"/>
      <c r="H3" s="263"/>
      <c r="I3" s="263"/>
      <c r="J3" s="263"/>
      <c r="K3" s="264"/>
      <c r="L3" s="265"/>
      <c r="M3" s="266"/>
      <c r="N3" s="267"/>
      <c r="O3" s="15"/>
      <c r="P3" s="268"/>
      <c r="Q3" s="15"/>
      <c r="R3" s="15"/>
      <c r="S3" s="15"/>
      <c r="T3" s="15"/>
      <c r="U3" s="15"/>
      <c r="V3" s="15"/>
    </row>
    <row r="4" spans="1:22" s="39" customFormat="1" ht="24.75" customHeight="1" x14ac:dyDescent="0.3">
      <c r="A4" s="270" t="s">
        <v>102</v>
      </c>
      <c r="B4" s="506" t="str">
        <f>IF(CoverPage!$D$5&gt;0,CoverPage!$D$5,"  " )</f>
        <v xml:space="preserve">  </v>
      </c>
      <c r="C4" s="506"/>
      <c r="D4" s="506"/>
      <c r="E4" s="506"/>
      <c r="F4" s="506"/>
      <c r="G4" s="271" t="s">
        <v>133</v>
      </c>
      <c r="H4" s="272" t="str">
        <f>IF(CoverPage!$C$7&gt;0,CoverPage!$C$7,"  " )</f>
        <v xml:space="preserve">  </v>
      </c>
      <c r="I4" s="273" t="s">
        <v>134</v>
      </c>
      <c r="J4" s="272" t="str">
        <f>IF(CoverPage!$E$7&gt;0,CoverPage!$E$7,"  " )</f>
        <v xml:space="preserve">  </v>
      </c>
      <c r="K4" s="271" t="s">
        <v>135</v>
      </c>
      <c r="L4" s="405">
        <f>CoverPage!$K$5</f>
        <v>0</v>
      </c>
      <c r="M4" s="274"/>
      <c r="N4" s="275"/>
      <c r="O4" s="484" t="str">
        <f>IF(CoverPage!$K$5&gt;0,CoverPage!$K$5," ")</f>
        <v xml:space="preserve"> </v>
      </c>
      <c r="P4" s="485"/>
      <c r="Q4" s="38"/>
      <c r="R4" s="38"/>
      <c r="S4" s="38"/>
      <c r="T4" s="38"/>
      <c r="U4" s="38"/>
      <c r="V4" s="38"/>
    </row>
    <row r="5" spans="1:22" s="39" customFormat="1" ht="24.75" customHeight="1" x14ac:dyDescent="0.3">
      <c r="A5" s="276" t="s">
        <v>136</v>
      </c>
      <c r="B5" s="277" t="str">
        <f>IF(CoverPage!$A$3&gt;0,CoverPage!$A$3," ")</f>
        <v xml:space="preserve"> </v>
      </c>
      <c r="C5" s="278"/>
      <c r="D5" s="278"/>
      <c r="E5" s="278"/>
      <c r="F5" s="278"/>
      <c r="G5" s="278"/>
      <c r="H5" s="279"/>
      <c r="I5" s="279"/>
      <c r="J5" s="279"/>
      <c r="K5" s="280"/>
      <c r="L5" s="277"/>
      <c r="M5" s="281"/>
      <c r="N5" s="282"/>
      <c r="O5" s="283"/>
      <c r="P5" s="284"/>
      <c r="Q5" s="38"/>
      <c r="R5" s="38"/>
      <c r="S5" s="38"/>
      <c r="T5" s="38"/>
      <c r="U5" s="38"/>
      <c r="V5" s="38"/>
    </row>
    <row r="6" spans="1:22" s="39" customFormat="1" ht="24.75" customHeight="1" x14ac:dyDescent="0.3">
      <c r="A6" s="285" t="s">
        <v>137</v>
      </c>
      <c r="B6" s="286" t="str">
        <f>IF(CoverPage!$I$7=0,"  ",CoverPage!$I$7)</f>
        <v xml:space="preserve">  </v>
      </c>
      <c r="C6" s="287" t="s">
        <v>138</v>
      </c>
      <c r="D6" s="503" t="str">
        <f>IF(CoverPage!$K$7=0,"  ",CoverPage!$K$7)</f>
        <v xml:space="preserve">  </v>
      </c>
      <c r="E6" s="503"/>
      <c r="G6" s="504"/>
      <c r="H6" s="504"/>
      <c r="I6" s="504"/>
      <c r="J6" s="504"/>
      <c r="K6" s="504"/>
      <c r="L6" s="504"/>
      <c r="M6" s="504"/>
      <c r="N6" s="504"/>
      <c r="O6" s="504"/>
      <c r="P6" s="505"/>
      <c r="Q6" s="38"/>
      <c r="R6" s="38"/>
      <c r="S6" s="38"/>
      <c r="T6" s="38"/>
      <c r="U6" s="38"/>
      <c r="V6" s="38"/>
    </row>
    <row r="7" spans="1:22" s="13" customFormat="1" ht="8.25" customHeight="1" thickBot="1" x14ac:dyDescent="0.3">
      <c r="A7" s="288"/>
      <c r="B7" s="288"/>
      <c r="C7" s="289"/>
      <c r="D7" s="416"/>
      <c r="E7" s="290"/>
      <c r="F7" s="478"/>
      <c r="G7" s="478"/>
      <c r="H7" s="478"/>
      <c r="I7" s="478"/>
      <c r="J7" s="406"/>
      <c r="K7" s="291"/>
      <c r="L7" s="292"/>
      <c r="M7" s="293"/>
      <c r="N7" s="294"/>
      <c r="O7" s="19"/>
      <c r="P7" s="295"/>
      <c r="Q7" s="19"/>
      <c r="R7" s="19"/>
      <c r="S7" s="19"/>
      <c r="T7" s="19"/>
      <c r="U7" s="19"/>
      <c r="V7" s="19"/>
    </row>
    <row r="8" spans="1:22" s="11" customFormat="1" ht="15" customHeight="1" x14ac:dyDescent="0.25">
      <c r="A8" s="475" t="s">
        <v>139</v>
      </c>
      <c r="B8" s="475" t="s">
        <v>140</v>
      </c>
      <c r="C8" s="481" t="s">
        <v>141</v>
      </c>
      <c r="D8" s="486" t="s">
        <v>142</v>
      </c>
      <c r="E8" s="486" t="s">
        <v>143</v>
      </c>
      <c r="F8" s="500" t="str">
        <f>IF(CoverPage!$A$3&gt;0,CoverPage!$A$3," ")</f>
        <v xml:space="preserve"> </v>
      </c>
      <c r="G8" s="500"/>
      <c r="H8" s="501"/>
      <c r="I8" s="501"/>
      <c r="J8" s="460" t="s">
        <v>144</v>
      </c>
      <c r="K8" s="461"/>
      <c r="L8" s="296" t="s">
        <v>145</v>
      </c>
      <c r="M8" s="297" t="s">
        <v>146</v>
      </c>
      <c r="N8" s="298"/>
      <c r="O8" s="492" t="s">
        <v>147</v>
      </c>
      <c r="P8" s="495" t="s">
        <v>148</v>
      </c>
      <c r="Q8" s="21"/>
      <c r="R8" s="21"/>
      <c r="S8" s="21"/>
      <c r="T8" s="21"/>
      <c r="U8" s="21"/>
      <c r="V8" s="21"/>
    </row>
    <row r="9" spans="1:22" s="11" customFormat="1" ht="23.25" customHeight="1" x14ac:dyDescent="0.25">
      <c r="A9" s="476"/>
      <c r="B9" s="476"/>
      <c r="C9" s="482"/>
      <c r="D9" s="487"/>
      <c r="E9" s="498"/>
      <c r="F9" s="502"/>
      <c r="G9" s="502"/>
      <c r="H9" s="502"/>
      <c r="I9" s="502"/>
      <c r="J9" s="462"/>
      <c r="K9" s="463"/>
      <c r="L9" s="299" t="s">
        <v>149</v>
      </c>
      <c r="M9" s="300" t="s">
        <v>150</v>
      </c>
      <c r="N9" s="301"/>
      <c r="O9" s="493"/>
      <c r="P9" s="496"/>
      <c r="Q9" s="21"/>
      <c r="R9" s="21"/>
      <c r="S9" s="21"/>
      <c r="T9" s="21"/>
      <c r="U9" s="21"/>
      <c r="V9" s="21"/>
    </row>
    <row r="10" spans="1:22" s="11" customFormat="1" ht="30" customHeight="1" x14ac:dyDescent="0.25">
      <c r="A10" s="476"/>
      <c r="B10" s="476"/>
      <c r="C10" s="482"/>
      <c r="D10" s="487"/>
      <c r="E10" s="498"/>
      <c r="F10" s="479" t="s">
        <v>151</v>
      </c>
      <c r="G10" s="480"/>
      <c r="H10" s="479" t="s">
        <v>152</v>
      </c>
      <c r="I10" s="480"/>
      <c r="J10" s="462"/>
      <c r="K10" s="463"/>
      <c r="L10" s="299"/>
      <c r="M10" s="302"/>
      <c r="N10" s="301"/>
      <c r="O10" s="493"/>
      <c r="P10" s="496"/>
      <c r="Q10" s="21"/>
      <c r="R10" s="21"/>
      <c r="S10" s="21"/>
      <c r="T10" s="21"/>
      <c r="U10" s="21"/>
      <c r="V10" s="21"/>
    </row>
    <row r="11" spans="1:22" s="308" customFormat="1" ht="94.5" thickBot="1" x14ac:dyDescent="0.3">
      <c r="A11" s="477"/>
      <c r="B11" s="477"/>
      <c r="C11" s="483"/>
      <c r="D11" s="488"/>
      <c r="E11" s="499"/>
      <c r="F11" s="303" t="s">
        <v>153</v>
      </c>
      <c r="G11" s="303" t="s">
        <v>154</v>
      </c>
      <c r="H11" s="303" t="s">
        <v>153</v>
      </c>
      <c r="I11" s="303" t="s">
        <v>154</v>
      </c>
      <c r="J11" s="464"/>
      <c r="K11" s="465"/>
      <c r="L11" s="304"/>
      <c r="M11" s="305"/>
      <c r="N11" s="306"/>
      <c r="O11" s="494"/>
      <c r="P11" s="497"/>
      <c r="Q11" s="307"/>
      <c r="R11" s="307"/>
      <c r="S11" s="307"/>
      <c r="T11" s="307"/>
      <c r="U11" s="307"/>
      <c r="V11" s="307"/>
    </row>
    <row r="12" spans="1:22" s="12" customFormat="1" ht="13.5" customHeight="1" thickBot="1" x14ac:dyDescent="0.25">
      <c r="A12" s="100" t="s">
        <v>155</v>
      </c>
      <c r="B12" s="100" t="s">
        <v>156</v>
      </c>
      <c r="C12" s="101" t="s">
        <v>157</v>
      </c>
      <c r="D12" s="101" t="s">
        <v>158</v>
      </c>
      <c r="E12" s="101" t="s">
        <v>159</v>
      </c>
      <c r="F12" s="102" t="s">
        <v>160</v>
      </c>
      <c r="G12" s="102" t="s">
        <v>161</v>
      </c>
      <c r="H12" s="102" t="s">
        <v>162</v>
      </c>
      <c r="I12" s="102" t="s">
        <v>163</v>
      </c>
      <c r="J12" s="466" t="s">
        <v>164</v>
      </c>
      <c r="K12" s="467"/>
      <c r="L12" s="82"/>
      <c r="M12" s="82"/>
      <c r="N12" s="83"/>
      <c r="O12" s="102" t="s">
        <v>165</v>
      </c>
      <c r="P12" s="102"/>
      <c r="Q12" s="20"/>
      <c r="R12" s="20"/>
      <c r="S12" s="20"/>
      <c r="T12" s="20"/>
      <c r="U12" s="20"/>
      <c r="V12" s="20"/>
    </row>
    <row r="13" spans="1:22" s="12" customFormat="1" ht="36.75" customHeight="1" thickBot="1" x14ac:dyDescent="0.35">
      <c r="A13" s="468" t="s">
        <v>166</v>
      </c>
      <c r="B13" s="469"/>
      <c r="C13" s="469"/>
      <c r="D13" s="469"/>
      <c r="E13" s="469"/>
      <c r="F13" s="469"/>
      <c r="G13" s="469"/>
      <c r="H13" s="469"/>
      <c r="I13" s="469"/>
      <c r="J13" s="469"/>
      <c r="K13" s="469"/>
      <c r="L13" s="469"/>
      <c r="M13" s="469"/>
      <c r="N13" s="469"/>
      <c r="O13" s="469"/>
      <c r="P13" s="470"/>
      <c r="Q13" s="20"/>
      <c r="R13" s="20"/>
      <c r="S13" s="20"/>
      <c r="T13" s="20"/>
      <c r="U13" s="20"/>
      <c r="V13" s="20"/>
    </row>
    <row r="14" spans="1:22" s="11" customFormat="1" ht="29.25" customHeight="1" x14ac:dyDescent="0.25">
      <c r="A14" s="354"/>
      <c r="B14" s="99"/>
      <c r="C14" s="84"/>
      <c r="D14" s="85"/>
      <c r="E14" s="332">
        <f>ROUND(C14*D14,0)</f>
        <v>0</v>
      </c>
      <c r="F14" s="196"/>
      <c r="G14" s="334" t="str">
        <f>IFERROR(IF(F14=0," ",F14/D14),0)</f>
        <v xml:space="preserve"> </v>
      </c>
      <c r="H14" s="196"/>
      <c r="I14" s="334" t="str">
        <f>IFERROR(IF(H14=0," ",H14/D14),0)</f>
        <v xml:space="preserve"> </v>
      </c>
      <c r="J14" s="456">
        <f>F14+H14</f>
        <v>0</v>
      </c>
      <c r="K14" s="457"/>
      <c r="L14" s="335">
        <f>C14*D14</f>
        <v>0</v>
      </c>
      <c r="M14" s="336" t="e">
        <f>J14/L14</f>
        <v>#DIV/0!</v>
      </c>
      <c r="N14" s="337"/>
      <c r="O14" s="338" t="str">
        <f>IF(C14=0," ",J14/E14)</f>
        <v xml:space="preserve"> </v>
      </c>
      <c r="P14" s="109" t="str">
        <f>IF(J14&gt;E14+1,"ERROR"," ")</f>
        <v xml:space="preserve"> </v>
      </c>
      <c r="Q14" s="21"/>
      <c r="R14" s="21"/>
      <c r="S14" s="21"/>
      <c r="T14" s="21"/>
      <c r="U14" s="21"/>
      <c r="V14" s="21"/>
    </row>
    <row r="15" spans="1:22" s="11" customFormat="1" ht="29.25" customHeight="1" x14ac:dyDescent="0.25">
      <c r="A15" s="354"/>
      <c r="B15" s="99"/>
      <c r="C15" s="84"/>
      <c r="D15" s="85"/>
      <c r="E15" s="332">
        <f t="shared" ref="E15:E78" si="0">ROUND(C15*D15,0)</f>
        <v>0</v>
      </c>
      <c r="F15" s="196"/>
      <c r="G15" s="334" t="str">
        <f t="shared" ref="G15:G78" si="1">IFERROR(IF(F15=0," ",F15/D15),0)</f>
        <v xml:space="preserve"> </v>
      </c>
      <c r="H15" s="196"/>
      <c r="I15" s="334" t="str">
        <f t="shared" ref="I15:I78" si="2">IFERROR(IF(H15=0," ",H15/D15),0)</f>
        <v xml:space="preserve"> </v>
      </c>
      <c r="J15" s="456">
        <f t="shared" ref="J15:J78" si="3">F15+H15</f>
        <v>0</v>
      </c>
      <c r="K15" s="457"/>
      <c r="L15" s="335">
        <f t="shared" ref="L15:L78" si="4">C15*D15</f>
        <v>0</v>
      </c>
      <c r="M15" s="336" t="e">
        <f t="shared" ref="M15:M78" si="5">J15/L15</f>
        <v>#DIV/0!</v>
      </c>
      <c r="N15" s="337"/>
      <c r="O15" s="338" t="str">
        <f t="shared" ref="O15:O78" si="6">IF(C15=0," ",J15/E15)</f>
        <v xml:space="preserve"> </v>
      </c>
      <c r="P15" s="109" t="str">
        <f t="shared" ref="P15:P78" si="7">IF(J15&gt;E15+1,"ERROR"," ")</f>
        <v xml:space="preserve"> </v>
      </c>
      <c r="Q15" s="21"/>
      <c r="R15" s="21"/>
      <c r="S15" s="21"/>
      <c r="T15" s="21"/>
      <c r="U15" s="21"/>
      <c r="V15" s="21"/>
    </row>
    <row r="16" spans="1:22" s="11" customFormat="1" ht="29.25" customHeight="1" x14ac:dyDescent="0.25">
      <c r="A16" s="354"/>
      <c r="B16" s="99"/>
      <c r="C16" s="84"/>
      <c r="D16" s="85"/>
      <c r="E16" s="332">
        <f t="shared" si="0"/>
        <v>0</v>
      </c>
      <c r="F16" s="196"/>
      <c r="G16" s="334" t="str">
        <f t="shared" si="1"/>
        <v xml:space="preserve"> </v>
      </c>
      <c r="H16" s="196"/>
      <c r="I16" s="334" t="str">
        <f t="shared" si="2"/>
        <v xml:space="preserve"> </v>
      </c>
      <c r="J16" s="456">
        <f t="shared" si="3"/>
        <v>0</v>
      </c>
      <c r="K16" s="457"/>
      <c r="L16" s="335">
        <f t="shared" si="4"/>
        <v>0</v>
      </c>
      <c r="M16" s="336" t="e">
        <f t="shared" si="5"/>
        <v>#DIV/0!</v>
      </c>
      <c r="N16" s="337"/>
      <c r="O16" s="338" t="str">
        <f t="shared" si="6"/>
        <v xml:space="preserve"> </v>
      </c>
      <c r="P16" s="109" t="str">
        <f t="shared" si="7"/>
        <v xml:space="preserve"> </v>
      </c>
      <c r="Q16" s="21"/>
      <c r="R16" s="21"/>
      <c r="S16" s="21"/>
      <c r="T16" s="21"/>
      <c r="U16" s="21"/>
      <c r="V16" s="21"/>
    </row>
    <row r="17" spans="1:22" s="11" customFormat="1" ht="29.25" customHeight="1" x14ac:dyDescent="0.25">
      <c r="A17" s="354"/>
      <c r="B17" s="99"/>
      <c r="C17" s="84"/>
      <c r="D17" s="85"/>
      <c r="E17" s="332">
        <f t="shared" si="0"/>
        <v>0</v>
      </c>
      <c r="F17" s="196"/>
      <c r="G17" s="334" t="str">
        <f t="shared" si="1"/>
        <v xml:space="preserve"> </v>
      </c>
      <c r="H17" s="196"/>
      <c r="I17" s="334" t="str">
        <f t="shared" si="2"/>
        <v xml:space="preserve"> </v>
      </c>
      <c r="J17" s="456">
        <f t="shared" si="3"/>
        <v>0</v>
      </c>
      <c r="K17" s="457"/>
      <c r="L17" s="335">
        <f t="shared" si="4"/>
        <v>0</v>
      </c>
      <c r="M17" s="336" t="e">
        <f t="shared" si="5"/>
        <v>#DIV/0!</v>
      </c>
      <c r="N17" s="337"/>
      <c r="O17" s="338" t="str">
        <f t="shared" si="6"/>
        <v xml:space="preserve"> </v>
      </c>
      <c r="P17" s="109" t="str">
        <f t="shared" si="7"/>
        <v xml:space="preserve"> </v>
      </c>
      <c r="Q17" s="21"/>
      <c r="R17" s="21"/>
      <c r="S17" s="21"/>
      <c r="T17" s="21"/>
      <c r="U17" s="21"/>
      <c r="V17" s="21"/>
    </row>
    <row r="18" spans="1:22" s="11" customFormat="1" ht="29.25" customHeight="1" x14ac:dyDescent="0.25">
      <c r="A18" s="354"/>
      <c r="B18" s="99"/>
      <c r="C18" s="84"/>
      <c r="D18" s="85"/>
      <c r="E18" s="332">
        <f t="shared" si="0"/>
        <v>0</v>
      </c>
      <c r="F18" s="196"/>
      <c r="G18" s="334" t="str">
        <f t="shared" si="1"/>
        <v xml:space="preserve"> </v>
      </c>
      <c r="H18" s="196"/>
      <c r="I18" s="334" t="str">
        <f t="shared" si="2"/>
        <v xml:space="preserve"> </v>
      </c>
      <c r="J18" s="456">
        <f t="shared" si="3"/>
        <v>0</v>
      </c>
      <c r="K18" s="457"/>
      <c r="L18" s="335">
        <f t="shared" si="4"/>
        <v>0</v>
      </c>
      <c r="M18" s="336" t="e">
        <f t="shared" si="5"/>
        <v>#DIV/0!</v>
      </c>
      <c r="N18" s="337"/>
      <c r="O18" s="338" t="str">
        <f t="shared" si="6"/>
        <v xml:space="preserve"> </v>
      </c>
      <c r="P18" s="109" t="str">
        <f t="shared" si="7"/>
        <v xml:space="preserve"> </v>
      </c>
      <c r="Q18" s="21"/>
      <c r="R18" s="21"/>
      <c r="S18" s="21"/>
      <c r="T18" s="21"/>
      <c r="U18" s="21"/>
      <c r="V18" s="21"/>
    </row>
    <row r="19" spans="1:22" s="11" customFormat="1" ht="29.25" customHeight="1" x14ac:dyDescent="0.25">
      <c r="A19" s="354"/>
      <c r="B19" s="99"/>
      <c r="C19" s="84"/>
      <c r="D19" s="85"/>
      <c r="E19" s="332">
        <f t="shared" si="0"/>
        <v>0</v>
      </c>
      <c r="F19" s="196"/>
      <c r="G19" s="334" t="str">
        <f t="shared" si="1"/>
        <v xml:space="preserve"> </v>
      </c>
      <c r="H19" s="196"/>
      <c r="I19" s="334" t="str">
        <f t="shared" si="2"/>
        <v xml:space="preserve"> </v>
      </c>
      <c r="J19" s="456">
        <f t="shared" si="3"/>
        <v>0</v>
      </c>
      <c r="K19" s="457"/>
      <c r="L19" s="335">
        <f t="shared" si="4"/>
        <v>0</v>
      </c>
      <c r="M19" s="336" t="e">
        <f t="shared" si="5"/>
        <v>#DIV/0!</v>
      </c>
      <c r="N19" s="337"/>
      <c r="O19" s="338" t="str">
        <f t="shared" si="6"/>
        <v xml:space="preserve"> </v>
      </c>
      <c r="P19" s="109" t="str">
        <f t="shared" si="7"/>
        <v xml:space="preserve"> </v>
      </c>
      <c r="Q19" s="21"/>
      <c r="R19" s="21"/>
      <c r="S19" s="21"/>
      <c r="T19" s="21"/>
      <c r="U19" s="21"/>
      <c r="V19" s="21"/>
    </row>
    <row r="20" spans="1:22" s="11" customFormat="1" ht="29.25" customHeight="1" x14ac:dyDescent="0.25">
      <c r="A20" s="354"/>
      <c r="B20" s="99"/>
      <c r="C20" s="84"/>
      <c r="D20" s="85"/>
      <c r="E20" s="332">
        <f t="shared" si="0"/>
        <v>0</v>
      </c>
      <c r="F20" s="196"/>
      <c r="G20" s="334" t="str">
        <f t="shared" si="1"/>
        <v xml:space="preserve"> </v>
      </c>
      <c r="H20" s="196"/>
      <c r="I20" s="334" t="str">
        <f t="shared" si="2"/>
        <v xml:space="preserve"> </v>
      </c>
      <c r="J20" s="456">
        <f t="shared" si="3"/>
        <v>0</v>
      </c>
      <c r="K20" s="457"/>
      <c r="L20" s="335">
        <f t="shared" si="4"/>
        <v>0</v>
      </c>
      <c r="M20" s="336" t="e">
        <f t="shared" si="5"/>
        <v>#DIV/0!</v>
      </c>
      <c r="N20" s="337"/>
      <c r="O20" s="338" t="str">
        <f t="shared" si="6"/>
        <v xml:space="preserve"> </v>
      </c>
      <c r="P20" s="109" t="str">
        <f t="shared" si="7"/>
        <v xml:space="preserve"> </v>
      </c>
      <c r="Q20" s="21"/>
      <c r="R20" s="21"/>
      <c r="S20" s="21"/>
      <c r="T20" s="21"/>
      <c r="U20" s="21"/>
      <c r="V20" s="21"/>
    </row>
    <row r="21" spans="1:22" s="11" customFormat="1" ht="29.25" customHeight="1" x14ac:dyDescent="0.25">
      <c r="A21" s="354"/>
      <c r="B21" s="99"/>
      <c r="C21" s="84"/>
      <c r="D21" s="85"/>
      <c r="E21" s="332">
        <f t="shared" si="0"/>
        <v>0</v>
      </c>
      <c r="F21" s="196"/>
      <c r="G21" s="334" t="str">
        <f t="shared" si="1"/>
        <v xml:space="preserve"> </v>
      </c>
      <c r="H21" s="196"/>
      <c r="I21" s="334" t="str">
        <f t="shared" si="2"/>
        <v xml:space="preserve"> </v>
      </c>
      <c r="J21" s="456">
        <f t="shared" si="3"/>
        <v>0</v>
      </c>
      <c r="K21" s="457"/>
      <c r="L21" s="335">
        <f t="shared" si="4"/>
        <v>0</v>
      </c>
      <c r="M21" s="336" t="e">
        <f t="shared" si="5"/>
        <v>#DIV/0!</v>
      </c>
      <c r="N21" s="337"/>
      <c r="O21" s="338" t="str">
        <f t="shared" si="6"/>
        <v xml:space="preserve"> </v>
      </c>
      <c r="P21" s="109" t="str">
        <f t="shared" si="7"/>
        <v xml:space="preserve"> </v>
      </c>
      <c r="Q21" s="21"/>
      <c r="R21" s="21"/>
      <c r="S21" s="21"/>
      <c r="T21" s="21"/>
      <c r="U21" s="21"/>
      <c r="V21" s="21"/>
    </row>
    <row r="22" spans="1:22" s="11" customFormat="1" ht="29.25" customHeight="1" x14ac:dyDescent="0.25">
      <c r="A22" s="354"/>
      <c r="B22" s="99"/>
      <c r="C22" s="84"/>
      <c r="D22" s="85"/>
      <c r="E22" s="332">
        <f t="shared" si="0"/>
        <v>0</v>
      </c>
      <c r="F22" s="196"/>
      <c r="G22" s="334" t="str">
        <f t="shared" si="1"/>
        <v xml:space="preserve"> </v>
      </c>
      <c r="H22" s="196"/>
      <c r="I22" s="334" t="str">
        <f t="shared" si="2"/>
        <v xml:space="preserve"> </v>
      </c>
      <c r="J22" s="456">
        <f t="shared" si="3"/>
        <v>0</v>
      </c>
      <c r="K22" s="457"/>
      <c r="L22" s="335">
        <f t="shared" si="4"/>
        <v>0</v>
      </c>
      <c r="M22" s="336" t="e">
        <f t="shared" si="5"/>
        <v>#DIV/0!</v>
      </c>
      <c r="N22" s="337"/>
      <c r="O22" s="338" t="str">
        <f t="shared" si="6"/>
        <v xml:space="preserve"> </v>
      </c>
      <c r="P22" s="109" t="str">
        <f t="shared" si="7"/>
        <v xml:space="preserve"> </v>
      </c>
      <c r="Q22" s="21"/>
      <c r="R22" s="21"/>
      <c r="S22" s="21"/>
      <c r="T22" s="21"/>
      <c r="U22" s="21"/>
      <c r="V22" s="21"/>
    </row>
    <row r="23" spans="1:22" s="11" customFormat="1" ht="29.25" customHeight="1" x14ac:dyDescent="0.25">
      <c r="A23" s="354"/>
      <c r="B23" s="99"/>
      <c r="C23" s="84"/>
      <c r="D23" s="85"/>
      <c r="E23" s="332">
        <f t="shared" si="0"/>
        <v>0</v>
      </c>
      <c r="F23" s="196"/>
      <c r="G23" s="334" t="str">
        <f t="shared" si="1"/>
        <v xml:space="preserve"> </v>
      </c>
      <c r="H23" s="196"/>
      <c r="I23" s="334" t="str">
        <f t="shared" si="2"/>
        <v xml:space="preserve"> </v>
      </c>
      <c r="J23" s="456">
        <f t="shared" si="3"/>
        <v>0</v>
      </c>
      <c r="K23" s="457"/>
      <c r="L23" s="335">
        <f t="shared" si="4"/>
        <v>0</v>
      </c>
      <c r="M23" s="336" t="e">
        <f t="shared" si="5"/>
        <v>#DIV/0!</v>
      </c>
      <c r="N23" s="337"/>
      <c r="O23" s="338" t="str">
        <f t="shared" si="6"/>
        <v xml:space="preserve"> </v>
      </c>
      <c r="P23" s="109" t="str">
        <f t="shared" si="7"/>
        <v xml:space="preserve"> </v>
      </c>
      <c r="Q23" s="21"/>
      <c r="R23" s="21"/>
      <c r="S23" s="21"/>
      <c r="T23" s="21"/>
      <c r="U23" s="21"/>
      <c r="V23" s="21"/>
    </row>
    <row r="24" spans="1:22" s="11" customFormat="1" ht="29.25" customHeight="1" x14ac:dyDescent="0.25">
      <c r="A24" s="354"/>
      <c r="B24" s="99"/>
      <c r="C24" s="84"/>
      <c r="D24" s="85"/>
      <c r="E24" s="332">
        <f t="shared" si="0"/>
        <v>0</v>
      </c>
      <c r="F24" s="196"/>
      <c r="G24" s="334" t="str">
        <f t="shared" si="1"/>
        <v xml:space="preserve"> </v>
      </c>
      <c r="H24" s="196"/>
      <c r="I24" s="334" t="str">
        <f t="shared" si="2"/>
        <v xml:space="preserve"> </v>
      </c>
      <c r="J24" s="456">
        <f t="shared" si="3"/>
        <v>0</v>
      </c>
      <c r="K24" s="457"/>
      <c r="L24" s="335">
        <f t="shared" si="4"/>
        <v>0</v>
      </c>
      <c r="M24" s="336" t="e">
        <f t="shared" si="5"/>
        <v>#DIV/0!</v>
      </c>
      <c r="N24" s="337"/>
      <c r="O24" s="338" t="str">
        <f t="shared" si="6"/>
        <v xml:space="preserve"> </v>
      </c>
      <c r="P24" s="109" t="str">
        <f t="shared" si="7"/>
        <v xml:space="preserve"> </v>
      </c>
      <c r="Q24" s="21"/>
      <c r="R24" s="21"/>
      <c r="S24" s="21"/>
      <c r="T24" s="21"/>
      <c r="U24" s="21"/>
      <c r="V24" s="21"/>
    </row>
    <row r="25" spans="1:22" s="11" customFormat="1" ht="29.25" customHeight="1" x14ac:dyDescent="0.25">
      <c r="A25" s="354"/>
      <c r="B25" s="99"/>
      <c r="C25" s="84"/>
      <c r="D25" s="85"/>
      <c r="E25" s="332">
        <f t="shared" si="0"/>
        <v>0</v>
      </c>
      <c r="F25" s="196"/>
      <c r="G25" s="334" t="str">
        <f t="shared" si="1"/>
        <v xml:space="preserve"> </v>
      </c>
      <c r="H25" s="196"/>
      <c r="I25" s="334" t="str">
        <f t="shared" si="2"/>
        <v xml:space="preserve"> </v>
      </c>
      <c r="J25" s="456">
        <f t="shared" si="3"/>
        <v>0</v>
      </c>
      <c r="K25" s="457"/>
      <c r="L25" s="335">
        <f t="shared" si="4"/>
        <v>0</v>
      </c>
      <c r="M25" s="336" t="e">
        <f t="shared" si="5"/>
        <v>#DIV/0!</v>
      </c>
      <c r="N25" s="337"/>
      <c r="O25" s="338" t="str">
        <f t="shared" si="6"/>
        <v xml:space="preserve"> </v>
      </c>
      <c r="P25" s="109" t="str">
        <f t="shared" si="7"/>
        <v xml:space="preserve"> </v>
      </c>
      <c r="Q25" s="21"/>
      <c r="R25" s="21"/>
      <c r="S25" s="21"/>
      <c r="T25" s="21"/>
      <c r="U25" s="21"/>
      <c r="V25" s="21"/>
    </row>
    <row r="26" spans="1:22" s="11" customFormat="1" ht="29.25" customHeight="1" x14ac:dyDescent="0.25">
      <c r="A26" s="354"/>
      <c r="B26" s="99"/>
      <c r="C26" s="84"/>
      <c r="D26" s="85"/>
      <c r="E26" s="332">
        <f t="shared" si="0"/>
        <v>0</v>
      </c>
      <c r="F26" s="196"/>
      <c r="G26" s="334" t="str">
        <f t="shared" si="1"/>
        <v xml:space="preserve"> </v>
      </c>
      <c r="H26" s="196"/>
      <c r="I26" s="334" t="str">
        <f t="shared" si="2"/>
        <v xml:space="preserve"> </v>
      </c>
      <c r="J26" s="456">
        <f t="shared" si="3"/>
        <v>0</v>
      </c>
      <c r="K26" s="457"/>
      <c r="L26" s="335">
        <f t="shared" si="4"/>
        <v>0</v>
      </c>
      <c r="M26" s="336" t="e">
        <f t="shared" si="5"/>
        <v>#DIV/0!</v>
      </c>
      <c r="N26" s="337"/>
      <c r="O26" s="338" t="str">
        <f t="shared" si="6"/>
        <v xml:space="preserve"> </v>
      </c>
      <c r="P26" s="109" t="str">
        <f t="shared" si="7"/>
        <v xml:space="preserve"> </v>
      </c>
      <c r="Q26" s="21"/>
      <c r="R26" s="21"/>
      <c r="S26" s="21"/>
      <c r="T26" s="21"/>
      <c r="U26" s="21"/>
      <c r="V26" s="21"/>
    </row>
    <row r="27" spans="1:22" s="11" customFormat="1" ht="29.25" customHeight="1" x14ac:dyDescent="0.25">
      <c r="A27" s="354"/>
      <c r="B27" s="99"/>
      <c r="C27" s="84"/>
      <c r="D27" s="85"/>
      <c r="E27" s="332">
        <f t="shared" si="0"/>
        <v>0</v>
      </c>
      <c r="F27" s="196"/>
      <c r="G27" s="334" t="str">
        <f t="shared" si="1"/>
        <v xml:space="preserve"> </v>
      </c>
      <c r="H27" s="196"/>
      <c r="I27" s="334" t="str">
        <f t="shared" si="2"/>
        <v xml:space="preserve"> </v>
      </c>
      <c r="J27" s="456">
        <f t="shared" si="3"/>
        <v>0</v>
      </c>
      <c r="K27" s="457"/>
      <c r="L27" s="335">
        <f t="shared" si="4"/>
        <v>0</v>
      </c>
      <c r="M27" s="336" t="e">
        <f t="shared" si="5"/>
        <v>#DIV/0!</v>
      </c>
      <c r="N27" s="337"/>
      <c r="O27" s="338" t="str">
        <f t="shared" si="6"/>
        <v xml:space="preserve"> </v>
      </c>
      <c r="P27" s="109" t="str">
        <f t="shared" si="7"/>
        <v xml:space="preserve"> </v>
      </c>
      <c r="Q27" s="21"/>
      <c r="R27" s="21"/>
      <c r="S27" s="21"/>
      <c r="T27" s="21"/>
      <c r="U27" s="21"/>
      <c r="V27" s="21"/>
    </row>
    <row r="28" spans="1:22" s="11" customFormat="1" ht="29.25" customHeight="1" x14ac:dyDescent="0.25">
      <c r="A28" s="354"/>
      <c r="B28" s="99"/>
      <c r="C28" s="84"/>
      <c r="D28" s="85"/>
      <c r="E28" s="332">
        <f t="shared" si="0"/>
        <v>0</v>
      </c>
      <c r="F28" s="196"/>
      <c r="G28" s="334" t="str">
        <f t="shared" si="1"/>
        <v xml:space="preserve"> </v>
      </c>
      <c r="H28" s="196"/>
      <c r="I28" s="334" t="str">
        <f t="shared" si="2"/>
        <v xml:space="preserve"> </v>
      </c>
      <c r="J28" s="456">
        <f t="shared" si="3"/>
        <v>0</v>
      </c>
      <c r="K28" s="457"/>
      <c r="L28" s="335">
        <f t="shared" si="4"/>
        <v>0</v>
      </c>
      <c r="M28" s="336" t="e">
        <f t="shared" si="5"/>
        <v>#DIV/0!</v>
      </c>
      <c r="N28" s="337"/>
      <c r="O28" s="338" t="str">
        <f t="shared" si="6"/>
        <v xml:space="preserve"> </v>
      </c>
      <c r="P28" s="109" t="str">
        <f t="shared" si="7"/>
        <v xml:space="preserve"> </v>
      </c>
      <c r="Q28" s="21"/>
      <c r="R28" s="21"/>
      <c r="S28" s="21"/>
      <c r="T28" s="21"/>
      <c r="U28" s="21"/>
      <c r="V28" s="21"/>
    </row>
    <row r="29" spans="1:22" s="11" customFormat="1" ht="29.25" customHeight="1" x14ac:dyDescent="0.25">
      <c r="A29" s="354"/>
      <c r="B29" s="99"/>
      <c r="C29" s="84"/>
      <c r="D29" s="85"/>
      <c r="E29" s="332">
        <f t="shared" si="0"/>
        <v>0</v>
      </c>
      <c r="F29" s="196"/>
      <c r="G29" s="334" t="str">
        <f t="shared" si="1"/>
        <v xml:space="preserve"> </v>
      </c>
      <c r="H29" s="196"/>
      <c r="I29" s="334" t="str">
        <f t="shared" si="2"/>
        <v xml:space="preserve"> </v>
      </c>
      <c r="J29" s="456">
        <f t="shared" si="3"/>
        <v>0</v>
      </c>
      <c r="K29" s="457"/>
      <c r="L29" s="335">
        <f t="shared" si="4"/>
        <v>0</v>
      </c>
      <c r="M29" s="336" t="e">
        <f t="shared" si="5"/>
        <v>#DIV/0!</v>
      </c>
      <c r="N29" s="337"/>
      <c r="O29" s="338" t="str">
        <f t="shared" si="6"/>
        <v xml:space="preserve"> </v>
      </c>
      <c r="P29" s="109" t="str">
        <f t="shared" si="7"/>
        <v xml:space="preserve"> </v>
      </c>
      <c r="Q29" s="21"/>
      <c r="R29" s="21"/>
      <c r="S29" s="21"/>
      <c r="T29" s="21"/>
      <c r="U29" s="21"/>
      <c r="V29" s="21"/>
    </row>
    <row r="30" spans="1:22" s="11" customFormat="1" ht="29.25" customHeight="1" x14ac:dyDescent="0.25">
      <c r="A30" s="354"/>
      <c r="B30" s="99"/>
      <c r="C30" s="84"/>
      <c r="D30" s="85"/>
      <c r="E30" s="332">
        <f t="shared" si="0"/>
        <v>0</v>
      </c>
      <c r="F30" s="196"/>
      <c r="G30" s="334" t="str">
        <f t="shared" si="1"/>
        <v xml:space="preserve"> </v>
      </c>
      <c r="H30" s="196"/>
      <c r="I30" s="334" t="str">
        <f t="shared" si="2"/>
        <v xml:space="preserve"> </v>
      </c>
      <c r="J30" s="456">
        <f t="shared" si="3"/>
        <v>0</v>
      </c>
      <c r="K30" s="457"/>
      <c r="L30" s="335">
        <f t="shared" si="4"/>
        <v>0</v>
      </c>
      <c r="M30" s="336" t="e">
        <f t="shared" si="5"/>
        <v>#DIV/0!</v>
      </c>
      <c r="N30" s="337"/>
      <c r="O30" s="338" t="str">
        <f t="shared" si="6"/>
        <v xml:space="preserve"> </v>
      </c>
      <c r="P30" s="109" t="str">
        <f t="shared" si="7"/>
        <v xml:space="preserve"> </v>
      </c>
      <c r="Q30" s="21"/>
      <c r="R30" s="21"/>
      <c r="S30" s="21"/>
      <c r="T30" s="21"/>
      <c r="U30" s="21"/>
      <c r="V30" s="21"/>
    </row>
    <row r="31" spans="1:22" s="11" customFormat="1" ht="29.25" customHeight="1" x14ac:dyDescent="0.25">
      <c r="A31" s="354"/>
      <c r="B31" s="99"/>
      <c r="C31" s="84"/>
      <c r="D31" s="85"/>
      <c r="E31" s="332">
        <f t="shared" si="0"/>
        <v>0</v>
      </c>
      <c r="F31" s="196"/>
      <c r="G31" s="334" t="str">
        <f t="shared" si="1"/>
        <v xml:space="preserve"> </v>
      </c>
      <c r="H31" s="196"/>
      <c r="I31" s="334" t="str">
        <f t="shared" si="2"/>
        <v xml:space="preserve"> </v>
      </c>
      <c r="J31" s="456">
        <f t="shared" si="3"/>
        <v>0</v>
      </c>
      <c r="K31" s="457"/>
      <c r="L31" s="335">
        <f t="shared" si="4"/>
        <v>0</v>
      </c>
      <c r="M31" s="336" t="e">
        <f t="shared" si="5"/>
        <v>#DIV/0!</v>
      </c>
      <c r="N31" s="337"/>
      <c r="O31" s="338" t="str">
        <f t="shared" si="6"/>
        <v xml:space="preserve"> </v>
      </c>
      <c r="P31" s="109" t="str">
        <f t="shared" si="7"/>
        <v xml:space="preserve"> </v>
      </c>
      <c r="Q31" s="21"/>
      <c r="R31" s="21"/>
      <c r="S31" s="21"/>
      <c r="T31" s="21"/>
      <c r="U31" s="21"/>
      <c r="V31" s="21"/>
    </row>
    <row r="32" spans="1:22" s="11" customFormat="1" ht="29.25" customHeight="1" x14ac:dyDescent="0.25">
      <c r="A32" s="354"/>
      <c r="B32" s="99"/>
      <c r="C32" s="84"/>
      <c r="D32" s="85"/>
      <c r="E32" s="332">
        <f t="shared" si="0"/>
        <v>0</v>
      </c>
      <c r="F32" s="196"/>
      <c r="G32" s="334" t="str">
        <f t="shared" si="1"/>
        <v xml:space="preserve"> </v>
      </c>
      <c r="H32" s="196"/>
      <c r="I32" s="334" t="str">
        <f t="shared" si="2"/>
        <v xml:space="preserve"> </v>
      </c>
      <c r="J32" s="456">
        <f t="shared" si="3"/>
        <v>0</v>
      </c>
      <c r="K32" s="457"/>
      <c r="L32" s="335">
        <f t="shared" si="4"/>
        <v>0</v>
      </c>
      <c r="M32" s="336" t="e">
        <f t="shared" si="5"/>
        <v>#DIV/0!</v>
      </c>
      <c r="N32" s="337"/>
      <c r="O32" s="338" t="str">
        <f t="shared" si="6"/>
        <v xml:space="preserve"> </v>
      </c>
      <c r="P32" s="109" t="str">
        <f t="shared" si="7"/>
        <v xml:space="preserve"> </v>
      </c>
      <c r="Q32" s="21"/>
      <c r="R32" s="21"/>
      <c r="S32" s="21"/>
      <c r="T32" s="21"/>
      <c r="U32" s="21"/>
      <c r="V32" s="21"/>
    </row>
    <row r="33" spans="1:22" s="11" customFormat="1" ht="29.25" customHeight="1" x14ac:dyDescent="0.25">
      <c r="A33" s="354"/>
      <c r="B33" s="99"/>
      <c r="C33" s="84"/>
      <c r="D33" s="85"/>
      <c r="E33" s="332">
        <f t="shared" si="0"/>
        <v>0</v>
      </c>
      <c r="F33" s="196"/>
      <c r="G33" s="334" t="str">
        <f t="shared" si="1"/>
        <v xml:space="preserve"> </v>
      </c>
      <c r="H33" s="196"/>
      <c r="I33" s="334" t="str">
        <f t="shared" si="2"/>
        <v xml:space="preserve"> </v>
      </c>
      <c r="J33" s="456">
        <f t="shared" si="3"/>
        <v>0</v>
      </c>
      <c r="K33" s="457"/>
      <c r="L33" s="335">
        <f t="shared" si="4"/>
        <v>0</v>
      </c>
      <c r="M33" s="336" t="e">
        <f t="shared" si="5"/>
        <v>#DIV/0!</v>
      </c>
      <c r="N33" s="337"/>
      <c r="O33" s="338" t="str">
        <f t="shared" si="6"/>
        <v xml:space="preserve"> </v>
      </c>
      <c r="P33" s="109" t="str">
        <f t="shared" si="7"/>
        <v xml:space="preserve"> </v>
      </c>
      <c r="Q33" s="21"/>
      <c r="R33" s="21"/>
      <c r="S33" s="21"/>
      <c r="T33" s="21"/>
      <c r="U33" s="21"/>
      <c r="V33" s="21"/>
    </row>
    <row r="34" spans="1:22" s="11" customFormat="1" ht="29.25" customHeight="1" x14ac:dyDescent="0.25">
      <c r="A34" s="354"/>
      <c r="B34" s="99"/>
      <c r="C34" s="84"/>
      <c r="D34" s="85"/>
      <c r="E34" s="332">
        <f t="shared" si="0"/>
        <v>0</v>
      </c>
      <c r="F34" s="196"/>
      <c r="G34" s="334" t="str">
        <f t="shared" si="1"/>
        <v xml:space="preserve"> </v>
      </c>
      <c r="H34" s="196"/>
      <c r="I34" s="334" t="str">
        <f t="shared" si="2"/>
        <v xml:space="preserve"> </v>
      </c>
      <c r="J34" s="456">
        <f t="shared" si="3"/>
        <v>0</v>
      </c>
      <c r="K34" s="457"/>
      <c r="L34" s="335">
        <f t="shared" si="4"/>
        <v>0</v>
      </c>
      <c r="M34" s="336" t="e">
        <f t="shared" si="5"/>
        <v>#DIV/0!</v>
      </c>
      <c r="N34" s="337"/>
      <c r="O34" s="338" t="str">
        <f t="shared" si="6"/>
        <v xml:space="preserve"> </v>
      </c>
      <c r="P34" s="109" t="str">
        <f t="shared" si="7"/>
        <v xml:space="preserve"> </v>
      </c>
      <c r="Q34" s="21"/>
      <c r="R34" s="21"/>
      <c r="S34" s="21"/>
      <c r="T34" s="21"/>
      <c r="U34" s="21"/>
      <c r="V34" s="21"/>
    </row>
    <row r="35" spans="1:22" s="11" customFormat="1" ht="29.25" customHeight="1" x14ac:dyDescent="0.25">
      <c r="A35" s="354"/>
      <c r="B35" s="99"/>
      <c r="C35" s="84"/>
      <c r="D35" s="85"/>
      <c r="E35" s="332">
        <f t="shared" si="0"/>
        <v>0</v>
      </c>
      <c r="F35" s="196"/>
      <c r="G35" s="334" t="str">
        <f t="shared" si="1"/>
        <v xml:space="preserve"> </v>
      </c>
      <c r="H35" s="196"/>
      <c r="I35" s="334" t="str">
        <f t="shared" si="2"/>
        <v xml:space="preserve"> </v>
      </c>
      <c r="J35" s="456">
        <f t="shared" si="3"/>
        <v>0</v>
      </c>
      <c r="K35" s="457"/>
      <c r="L35" s="335">
        <f t="shared" si="4"/>
        <v>0</v>
      </c>
      <c r="M35" s="336" t="e">
        <f t="shared" si="5"/>
        <v>#DIV/0!</v>
      </c>
      <c r="N35" s="337"/>
      <c r="O35" s="338" t="str">
        <f t="shared" si="6"/>
        <v xml:space="preserve"> </v>
      </c>
      <c r="P35" s="109" t="str">
        <f t="shared" si="7"/>
        <v xml:space="preserve"> </v>
      </c>
      <c r="Q35" s="21"/>
      <c r="R35" s="21"/>
      <c r="S35" s="21"/>
      <c r="T35" s="21"/>
      <c r="U35" s="21"/>
      <c r="V35" s="21"/>
    </row>
    <row r="36" spans="1:22" s="11" customFormat="1" ht="29.25" customHeight="1" x14ac:dyDescent="0.25">
      <c r="A36" s="354"/>
      <c r="B36" s="99"/>
      <c r="C36" s="84"/>
      <c r="D36" s="85"/>
      <c r="E36" s="332">
        <f t="shared" si="0"/>
        <v>0</v>
      </c>
      <c r="F36" s="196"/>
      <c r="G36" s="334" t="str">
        <f t="shared" si="1"/>
        <v xml:space="preserve"> </v>
      </c>
      <c r="H36" s="196"/>
      <c r="I36" s="334" t="str">
        <f t="shared" si="2"/>
        <v xml:space="preserve"> </v>
      </c>
      <c r="J36" s="456">
        <f t="shared" si="3"/>
        <v>0</v>
      </c>
      <c r="K36" s="457"/>
      <c r="L36" s="335">
        <f t="shared" si="4"/>
        <v>0</v>
      </c>
      <c r="M36" s="336" t="e">
        <f t="shared" si="5"/>
        <v>#DIV/0!</v>
      </c>
      <c r="N36" s="337"/>
      <c r="O36" s="338" t="str">
        <f t="shared" si="6"/>
        <v xml:space="preserve"> </v>
      </c>
      <c r="P36" s="109" t="str">
        <f t="shared" si="7"/>
        <v xml:space="preserve"> </v>
      </c>
      <c r="Q36" s="21"/>
      <c r="R36" s="21"/>
      <c r="S36" s="21"/>
      <c r="T36" s="21"/>
      <c r="U36" s="21"/>
      <c r="V36" s="21"/>
    </row>
    <row r="37" spans="1:22" s="11" customFormat="1" ht="29.25" customHeight="1" x14ac:dyDescent="0.25">
      <c r="A37" s="354"/>
      <c r="B37" s="99"/>
      <c r="C37" s="84"/>
      <c r="D37" s="85"/>
      <c r="E37" s="332">
        <f t="shared" si="0"/>
        <v>0</v>
      </c>
      <c r="F37" s="196"/>
      <c r="G37" s="334" t="str">
        <f t="shared" si="1"/>
        <v xml:space="preserve"> </v>
      </c>
      <c r="H37" s="196"/>
      <c r="I37" s="334" t="str">
        <f t="shared" si="2"/>
        <v xml:space="preserve"> </v>
      </c>
      <c r="J37" s="456">
        <f t="shared" si="3"/>
        <v>0</v>
      </c>
      <c r="K37" s="457"/>
      <c r="L37" s="335">
        <f t="shared" si="4"/>
        <v>0</v>
      </c>
      <c r="M37" s="336" t="e">
        <f t="shared" si="5"/>
        <v>#DIV/0!</v>
      </c>
      <c r="N37" s="337"/>
      <c r="O37" s="338" t="str">
        <f t="shared" si="6"/>
        <v xml:space="preserve"> </v>
      </c>
      <c r="P37" s="109" t="str">
        <f t="shared" si="7"/>
        <v xml:space="preserve"> </v>
      </c>
      <c r="Q37" s="21"/>
      <c r="R37" s="21"/>
      <c r="S37" s="21"/>
      <c r="T37" s="21"/>
      <c r="U37" s="21"/>
      <c r="V37" s="21"/>
    </row>
    <row r="38" spans="1:22" s="11" customFormat="1" ht="29.25" customHeight="1" x14ac:dyDescent="0.25">
      <c r="A38" s="354"/>
      <c r="B38" s="99"/>
      <c r="C38" s="84"/>
      <c r="D38" s="85"/>
      <c r="E38" s="332">
        <f t="shared" si="0"/>
        <v>0</v>
      </c>
      <c r="F38" s="196"/>
      <c r="G38" s="334" t="str">
        <f t="shared" si="1"/>
        <v xml:space="preserve"> </v>
      </c>
      <c r="H38" s="196"/>
      <c r="I38" s="334" t="str">
        <f t="shared" si="2"/>
        <v xml:space="preserve"> </v>
      </c>
      <c r="J38" s="456">
        <f t="shared" si="3"/>
        <v>0</v>
      </c>
      <c r="K38" s="457"/>
      <c r="L38" s="335">
        <f t="shared" si="4"/>
        <v>0</v>
      </c>
      <c r="M38" s="336" t="e">
        <f t="shared" si="5"/>
        <v>#DIV/0!</v>
      </c>
      <c r="N38" s="337"/>
      <c r="O38" s="338" t="str">
        <f t="shared" si="6"/>
        <v xml:space="preserve"> </v>
      </c>
      <c r="P38" s="109" t="str">
        <f t="shared" si="7"/>
        <v xml:space="preserve"> </v>
      </c>
      <c r="Q38" s="21"/>
      <c r="R38" s="21"/>
      <c r="S38" s="21"/>
      <c r="T38" s="21"/>
      <c r="U38" s="21"/>
      <c r="V38" s="21"/>
    </row>
    <row r="39" spans="1:22" s="11" customFormat="1" ht="29.25" customHeight="1" x14ac:dyDescent="0.25">
      <c r="A39" s="354"/>
      <c r="B39" s="99"/>
      <c r="C39" s="84"/>
      <c r="D39" s="85"/>
      <c r="E39" s="332">
        <f t="shared" si="0"/>
        <v>0</v>
      </c>
      <c r="F39" s="196"/>
      <c r="G39" s="334" t="str">
        <f t="shared" si="1"/>
        <v xml:space="preserve"> </v>
      </c>
      <c r="H39" s="196"/>
      <c r="I39" s="334" t="str">
        <f t="shared" si="2"/>
        <v xml:space="preserve"> </v>
      </c>
      <c r="J39" s="456">
        <f t="shared" si="3"/>
        <v>0</v>
      </c>
      <c r="K39" s="457"/>
      <c r="L39" s="335">
        <f t="shared" si="4"/>
        <v>0</v>
      </c>
      <c r="M39" s="336" t="e">
        <f t="shared" si="5"/>
        <v>#DIV/0!</v>
      </c>
      <c r="N39" s="337"/>
      <c r="O39" s="338" t="str">
        <f t="shared" si="6"/>
        <v xml:space="preserve"> </v>
      </c>
      <c r="P39" s="109" t="str">
        <f t="shared" si="7"/>
        <v xml:space="preserve"> </v>
      </c>
      <c r="Q39" s="21"/>
      <c r="R39" s="21"/>
      <c r="S39" s="21"/>
      <c r="T39" s="21"/>
      <c r="U39" s="21"/>
      <c r="V39" s="21"/>
    </row>
    <row r="40" spans="1:22" s="11" customFormat="1" ht="29.25" customHeight="1" x14ac:dyDescent="0.25">
      <c r="A40" s="354"/>
      <c r="B40" s="99"/>
      <c r="C40" s="84"/>
      <c r="D40" s="85"/>
      <c r="E40" s="332">
        <f t="shared" si="0"/>
        <v>0</v>
      </c>
      <c r="F40" s="196"/>
      <c r="G40" s="334" t="str">
        <f t="shared" si="1"/>
        <v xml:space="preserve"> </v>
      </c>
      <c r="H40" s="196"/>
      <c r="I40" s="334" t="str">
        <f t="shared" si="2"/>
        <v xml:space="preserve"> </v>
      </c>
      <c r="J40" s="456">
        <f t="shared" si="3"/>
        <v>0</v>
      </c>
      <c r="K40" s="457"/>
      <c r="L40" s="335">
        <f t="shared" si="4"/>
        <v>0</v>
      </c>
      <c r="M40" s="336" t="e">
        <f t="shared" si="5"/>
        <v>#DIV/0!</v>
      </c>
      <c r="N40" s="337"/>
      <c r="O40" s="338" t="str">
        <f t="shared" si="6"/>
        <v xml:space="preserve"> </v>
      </c>
      <c r="P40" s="109" t="str">
        <f t="shared" si="7"/>
        <v xml:space="preserve"> </v>
      </c>
      <c r="Q40" s="21"/>
      <c r="R40" s="21"/>
      <c r="S40" s="21"/>
      <c r="T40" s="21"/>
      <c r="U40" s="21"/>
      <c r="V40" s="21"/>
    </row>
    <row r="41" spans="1:22" s="11" customFormat="1" ht="29.25" customHeight="1" x14ac:dyDescent="0.25">
      <c r="A41" s="354"/>
      <c r="B41" s="99"/>
      <c r="C41" s="84"/>
      <c r="D41" s="85"/>
      <c r="E41" s="332">
        <f t="shared" si="0"/>
        <v>0</v>
      </c>
      <c r="F41" s="196"/>
      <c r="G41" s="334" t="str">
        <f t="shared" si="1"/>
        <v xml:space="preserve"> </v>
      </c>
      <c r="H41" s="196"/>
      <c r="I41" s="334" t="str">
        <f t="shared" si="2"/>
        <v xml:space="preserve"> </v>
      </c>
      <c r="J41" s="456">
        <f t="shared" si="3"/>
        <v>0</v>
      </c>
      <c r="K41" s="457"/>
      <c r="L41" s="335">
        <f t="shared" si="4"/>
        <v>0</v>
      </c>
      <c r="M41" s="336" t="e">
        <f t="shared" si="5"/>
        <v>#DIV/0!</v>
      </c>
      <c r="N41" s="337"/>
      <c r="O41" s="338" t="str">
        <f t="shared" si="6"/>
        <v xml:space="preserve"> </v>
      </c>
      <c r="P41" s="109" t="str">
        <f t="shared" si="7"/>
        <v xml:space="preserve"> </v>
      </c>
      <c r="Q41" s="21"/>
      <c r="R41" s="21"/>
      <c r="S41" s="21"/>
      <c r="T41" s="21"/>
      <c r="U41" s="21"/>
      <c r="V41" s="21"/>
    </row>
    <row r="42" spans="1:22" s="11" customFormat="1" ht="29.25" customHeight="1" x14ac:dyDescent="0.25">
      <c r="A42" s="354"/>
      <c r="B42" s="99"/>
      <c r="C42" s="84"/>
      <c r="D42" s="85"/>
      <c r="E42" s="332">
        <f t="shared" si="0"/>
        <v>0</v>
      </c>
      <c r="F42" s="196"/>
      <c r="G42" s="334" t="str">
        <f t="shared" si="1"/>
        <v xml:space="preserve"> </v>
      </c>
      <c r="H42" s="196"/>
      <c r="I42" s="334" t="str">
        <f t="shared" si="2"/>
        <v xml:space="preserve"> </v>
      </c>
      <c r="J42" s="456">
        <f t="shared" si="3"/>
        <v>0</v>
      </c>
      <c r="K42" s="457"/>
      <c r="L42" s="335">
        <f t="shared" si="4"/>
        <v>0</v>
      </c>
      <c r="M42" s="336" t="e">
        <f t="shared" si="5"/>
        <v>#DIV/0!</v>
      </c>
      <c r="N42" s="337"/>
      <c r="O42" s="338" t="str">
        <f t="shared" si="6"/>
        <v xml:space="preserve"> </v>
      </c>
      <c r="P42" s="109" t="str">
        <f t="shared" si="7"/>
        <v xml:space="preserve"> </v>
      </c>
      <c r="Q42" s="21"/>
      <c r="R42" s="21"/>
      <c r="S42" s="21"/>
      <c r="T42" s="21"/>
      <c r="U42" s="21"/>
      <c r="V42" s="21"/>
    </row>
    <row r="43" spans="1:22" s="11" customFormat="1" ht="29.25" customHeight="1" x14ac:dyDescent="0.25">
      <c r="A43" s="354"/>
      <c r="B43" s="99"/>
      <c r="C43" s="84"/>
      <c r="D43" s="85"/>
      <c r="E43" s="332">
        <f t="shared" si="0"/>
        <v>0</v>
      </c>
      <c r="F43" s="196"/>
      <c r="G43" s="334" t="str">
        <f t="shared" si="1"/>
        <v xml:space="preserve"> </v>
      </c>
      <c r="H43" s="196"/>
      <c r="I43" s="334" t="str">
        <f t="shared" si="2"/>
        <v xml:space="preserve"> </v>
      </c>
      <c r="J43" s="456">
        <f t="shared" si="3"/>
        <v>0</v>
      </c>
      <c r="K43" s="457"/>
      <c r="L43" s="335">
        <f t="shared" si="4"/>
        <v>0</v>
      </c>
      <c r="M43" s="336" t="e">
        <f t="shared" si="5"/>
        <v>#DIV/0!</v>
      </c>
      <c r="N43" s="337"/>
      <c r="O43" s="338" t="str">
        <f t="shared" si="6"/>
        <v xml:space="preserve"> </v>
      </c>
      <c r="P43" s="109" t="str">
        <f t="shared" si="7"/>
        <v xml:space="preserve"> </v>
      </c>
      <c r="Q43" s="21"/>
      <c r="R43" s="21"/>
      <c r="S43" s="21"/>
      <c r="T43" s="21"/>
      <c r="U43" s="21"/>
      <c r="V43" s="21"/>
    </row>
    <row r="44" spans="1:22" s="11" customFormat="1" ht="29.25" customHeight="1" x14ac:dyDescent="0.25">
      <c r="A44" s="354"/>
      <c r="B44" s="99"/>
      <c r="C44" s="84"/>
      <c r="D44" s="85"/>
      <c r="E44" s="332">
        <f t="shared" si="0"/>
        <v>0</v>
      </c>
      <c r="F44" s="196"/>
      <c r="G44" s="334" t="str">
        <f t="shared" si="1"/>
        <v xml:space="preserve"> </v>
      </c>
      <c r="H44" s="196"/>
      <c r="I44" s="334" t="str">
        <f t="shared" si="2"/>
        <v xml:space="preserve"> </v>
      </c>
      <c r="J44" s="456">
        <f t="shared" si="3"/>
        <v>0</v>
      </c>
      <c r="K44" s="457"/>
      <c r="L44" s="335">
        <f t="shared" si="4"/>
        <v>0</v>
      </c>
      <c r="M44" s="336" t="e">
        <f t="shared" si="5"/>
        <v>#DIV/0!</v>
      </c>
      <c r="N44" s="337"/>
      <c r="O44" s="338" t="str">
        <f t="shared" si="6"/>
        <v xml:space="preserve"> </v>
      </c>
      <c r="P44" s="109" t="str">
        <f t="shared" si="7"/>
        <v xml:space="preserve"> </v>
      </c>
      <c r="Q44" s="21"/>
      <c r="R44" s="21"/>
      <c r="S44" s="21"/>
      <c r="T44" s="21"/>
      <c r="U44" s="21"/>
      <c r="V44" s="21"/>
    </row>
    <row r="45" spans="1:22" s="11" customFormat="1" ht="29.25" customHeight="1" x14ac:dyDescent="0.25">
      <c r="A45" s="354"/>
      <c r="B45" s="99"/>
      <c r="C45" s="84"/>
      <c r="D45" s="85"/>
      <c r="E45" s="332">
        <f t="shared" si="0"/>
        <v>0</v>
      </c>
      <c r="F45" s="196"/>
      <c r="G45" s="334" t="str">
        <f t="shared" si="1"/>
        <v xml:space="preserve"> </v>
      </c>
      <c r="H45" s="196"/>
      <c r="I45" s="334" t="str">
        <f t="shared" si="2"/>
        <v xml:space="preserve"> </v>
      </c>
      <c r="J45" s="456">
        <f t="shared" si="3"/>
        <v>0</v>
      </c>
      <c r="K45" s="457"/>
      <c r="L45" s="335">
        <f t="shared" si="4"/>
        <v>0</v>
      </c>
      <c r="M45" s="336" t="e">
        <f t="shared" si="5"/>
        <v>#DIV/0!</v>
      </c>
      <c r="N45" s="337"/>
      <c r="O45" s="338" t="str">
        <f t="shared" si="6"/>
        <v xml:space="preserve"> </v>
      </c>
      <c r="P45" s="109" t="str">
        <f t="shared" si="7"/>
        <v xml:space="preserve"> </v>
      </c>
      <c r="Q45" s="21"/>
      <c r="R45" s="21"/>
      <c r="S45" s="21"/>
      <c r="T45" s="21"/>
      <c r="U45" s="21"/>
      <c r="V45" s="21"/>
    </row>
    <row r="46" spans="1:22" s="11" customFormat="1" ht="29.25" customHeight="1" x14ac:dyDescent="0.25">
      <c r="A46" s="354"/>
      <c r="B46" s="99"/>
      <c r="C46" s="84"/>
      <c r="D46" s="85"/>
      <c r="E46" s="332">
        <f t="shared" si="0"/>
        <v>0</v>
      </c>
      <c r="F46" s="196"/>
      <c r="G46" s="334" t="str">
        <f t="shared" si="1"/>
        <v xml:space="preserve"> </v>
      </c>
      <c r="H46" s="196"/>
      <c r="I46" s="334" t="str">
        <f t="shared" si="2"/>
        <v xml:space="preserve"> </v>
      </c>
      <c r="J46" s="456">
        <f t="shared" si="3"/>
        <v>0</v>
      </c>
      <c r="K46" s="457"/>
      <c r="L46" s="335">
        <f t="shared" si="4"/>
        <v>0</v>
      </c>
      <c r="M46" s="336" t="e">
        <f t="shared" si="5"/>
        <v>#DIV/0!</v>
      </c>
      <c r="N46" s="337"/>
      <c r="O46" s="338" t="str">
        <f t="shared" si="6"/>
        <v xml:space="preserve"> </v>
      </c>
      <c r="P46" s="109" t="str">
        <f t="shared" si="7"/>
        <v xml:space="preserve"> </v>
      </c>
      <c r="Q46" s="21"/>
      <c r="R46" s="21"/>
      <c r="S46" s="21"/>
      <c r="T46" s="21"/>
      <c r="U46" s="21"/>
      <c r="V46" s="21"/>
    </row>
    <row r="47" spans="1:22" s="11" customFormat="1" ht="29.25" customHeight="1" x14ac:dyDescent="0.25">
      <c r="A47" s="354"/>
      <c r="B47" s="99"/>
      <c r="C47" s="84"/>
      <c r="D47" s="85"/>
      <c r="E47" s="332">
        <f t="shared" si="0"/>
        <v>0</v>
      </c>
      <c r="F47" s="196"/>
      <c r="G47" s="334" t="str">
        <f t="shared" si="1"/>
        <v xml:space="preserve"> </v>
      </c>
      <c r="H47" s="196"/>
      <c r="I47" s="334" t="str">
        <f t="shared" si="2"/>
        <v xml:space="preserve"> </v>
      </c>
      <c r="J47" s="456">
        <f t="shared" si="3"/>
        <v>0</v>
      </c>
      <c r="K47" s="457"/>
      <c r="L47" s="335">
        <f t="shared" si="4"/>
        <v>0</v>
      </c>
      <c r="M47" s="336" t="e">
        <f t="shared" si="5"/>
        <v>#DIV/0!</v>
      </c>
      <c r="N47" s="337"/>
      <c r="O47" s="338" t="str">
        <f t="shared" si="6"/>
        <v xml:space="preserve"> </v>
      </c>
      <c r="P47" s="109" t="str">
        <f t="shared" si="7"/>
        <v xml:space="preserve"> </v>
      </c>
      <c r="Q47" s="21"/>
      <c r="R47" s="21"/>
      <c r="S47" s="21"/>
      <c r="T47" s="21"/>
      <c r="U47" s="21"/>
      <c r="V47" s="21"/>
    </row>
    <row r="48" spans="1:22" s="11" customFormat="1" ht="29.25" customHeight="1" x14ac:dyDescent="0.25">
      <c r="A48" s="354"/>
      <c r="B48" s="99"/>
      <c r="C48" s="84"/>
      <c r="D48" s="85"/>
      <c r="E48" s="332">
        <f t="shared" si="0"/>
        <v>0</v>
      </c>
      <c r="F48" s="196"/>
      <c r="G48" s="334" t="str">
        <f t="shared" si="1"/>
        <v xml:space="preserve"> </v>
      </c>
      <c r="H48" s="196"/>
      <c r="I48" s="334" t="str">
        <f t="shared" si="2"/>
        <v xml:space="preserve"> </v>
      </c>
      <c r="J48" s="456">
        <f t="shared" si="3"/>
        <v>0</v>
      </c>
      <c r="K48" s="457"/>
      <c r="L48" s="335">
        <f t="shared" si="4"/>
        <v>0</v>
      </c>
      <c r="M48" s="336" t="e">
        <f t="shared" si="5"/>
        <v>#DIV/0!</v>
      </c>
      <c r="N48" s="337"/>
      <c r="O48" s="338" t="str">
        <f t="shared" si="6"/>
        <v xml:space="preserve"> </v>
      </c>
      <c r="P48" s="109" t="str">
        <f t="shared" si="7"/>
        <v xml:space="preserve"> </v>
      </c>
      <c r="Q48" s="21"/>
      <c r="R48" s="21"/>
      <c r="S48" s="21"/>
      <c r="T48" s="21"/>
      <c r="U48" s="21"/>
      <c r="V48" s="21"/>
    </row>
    <row r="49" spans="1:22" s="11" customFormat="1" ht="29.25" customHeight="1" x14ac:dyDescent="0.25">
      <c r="A49" s="354"/>
      <c r="B49" s="99"/>
      <c r="C49" s="84"/>
      <c r="D49" s="85"/>
      <c r="E49" s="332">
        <f t="shared" si="0"/>
        <v>0</v>
      </c>
      <c r="F49" s="196"/>
      <c r="G49" s="334" t="str">
        <f t="shared" si="1"/>
        <v xml:space="preserve"> </v>
      </c>
      <c r="H49" s="196"/>
      <c r="I49" s="334" t="str">
        <f t="shared" si="2"/>
        <v xml:space="preserve"> </v>
      </c>
      <c r="J49" s="456">
        <f t="shared" si="3"/>
        <v>0</v>
      </c>
      <c r="K49" s="457"/>
      <c r="L49" s="335">
        <f t="shared" si="4"/>
        <v>0</v>
      </c>
      <c r="M49" s="336" t="e">
        <f t="shared" si="5"/>
        <v>#DIV/0!</v>
      </c>
      <c r="N49" s="337"/>
      <c r="O49" s="338" t="str">
        <f t="shared" si="6"/>
        <v xml:space="preserve"> </v>
      </c>
      <c r="P49" s="109" t="str">
        <f t="shared" si="7"/>
        <v xml:space="preserve"> </v>
      </c>
      <c r="Q49" s="21"/>
      <c r="R49" s="21"/>
      <c r="S49" s="21"/>
      <c r="T49" s="21"/>
      <c r="U49" s="21"/>
      <c r="V49" s="21"/>
    </row>
    <row r="50" spans="1:22" s="11" customFormat="1" ht="29.25" customHeight="1" x14ac:dyDescent="0.25">
      <c r="A50" s="354"/>
      <c r="B50" s="99"/>
      <c r="C50" s="84"/>
      <c r="D50" s="85"/>
      <c r="E50" s="332">
        <f t="shared" si="0"/>
        <v>0</v>
      </c>
      <c r="F50" s="196"/>
      <c r="G50" s="334" t="str">
        <f t="shared" si="1"/>
        <v xml:space="preserve"> </v>
      </c>
      <c r="H50" s="196"/>
      <c r="I50" s="334" t="str">
        <f t="shared" si="2"/>
        <v xml:space="preserve"> </v>
      </c>
      <c r="J50" s="456">
        <f t="shared" si="3"/>
        <v>0</v>
      </c>
      <c r="K50" s="457"/>
      <c r="L50" s="335">
        <f t="shared" si="4"/>
        <v>0</v>
      </c>
      <c r="M50" s="336" t="e">
        <f t="shared" si="5"/>
        <v>#DIV/0!</v>
      </c>
      <c r="N50" s="337"/>
      <c r="O50" s="338" t="str">
        <f t="shared" si="6"/>
        <v xml:space="preserve"> </v>
      </c>
      <c r="P50" s="109" t="str">
        <f t="shared" si="7"/>
        <v xml:space="preserve"> </v>
      </c>
      <c r="Q50" s="21"/>
      <c r="R50" s="21"/>
      <c r="S50" s="21"/>
      <c r="T50" s="21"/>
      <c r="U50" s="21"/>
      <c r="V50" s="21"/>
    </row>
    <row r="51" spans="1:22" s="11" customFormat="1" ht="29.25" customHeight="1" x14ac:dyDescent="0.25">
      <c r="A51" s="354"/>
      <c r="B51" s="99"/>
      <c r="C51" s="84"/>
      <c r="D51" s="85"/>
      <c r="E51" s="332">
        <f t="shared" si="0"/>
        <v>0</v>
      </c>
      <c r="F51" s="196"/>
      <c r="G51" s="334" t="str">
        <f t="shared" si="1"/>
        <v xml:space="preserve"> </v>
      </c>
      <c r="H51" s="196"/>
      <c r="I51" s="334" t="str">
        <f t="shared" si="2"/>
        <v xml:space="preserve"> </v>
      </c>
      <c r="J51" s="456">
        <f t="shared" si="3"/>
        <v>0</v>
      </c>
      <c r="K51" s="457"/>
      <c r="L51" s="335">
        <f t="shared" si="4"/>
        <v>0</v>
      </c>
      <c r="M51" s="336" t="e">
        <f t="shared" si="5"/>
        <v>#DIV/0!</v>
      </c>
      <c r="N51" s="337"/>
      <c r="O51" s="338" t="str">
        <f t="shared" si="6"/>
        <v xml:space="preserve"> </v>
      </c>
      <c r="P51" s="109" t="str">
        <f t="shared" si="7"/>
        <v xml:space="preserve"> </v>
      </c>
      <c r="Q51" s="21"/>
      <c r="R51" s="21"/>
      <c r="S51" s="21"/>
      <c r="T51" s="21"/>
      <c r="U51" s="21"/>
      <c r="V51" s="21"/>
    </row>
    <row r="52" spans="1:22" s="11" customFormat="1" ht="29.25" customHeight="1" x14ac:dyDescent="0.25">
      <c r="A52" s="354"/>
      <c r="B52" s="99"/>
      <c r="C52" s="84"/>
      <c r="D52" s="85"/>
      <c r="E52" s="332">
        <f t="shared" si="0"/>
        <v>0</v>
      </c>
      <c r="F52" s="196"/>
      <c r="G52" s="334" t="str">
        <f t="shared" si="1"/>
        <v xml:space="preserve"> </v>
      </c>
      <c r="H52" s="196"/>
      <c r="I52" s="334" t="str">
        <f t="shared" si="2"/>
        <v xml:space="preserve"> </v>
      </c>
      <c r="J52" s="456">
        <f t="shared" si="3"/>
        <v>0</v>
      </c>
      <c r="K52" s="457"/>
      <c r="L52" s="335">
        <f t="shared" si="4"/>
        <v>0</v>
      </c>
      <c r="M52" s="336" t="e">
        <f t="shared" si="5"/>
        <v>#DIV/0!</v>
      </c>
      <c r="N52" s="337"/>
      <c r="O52" s="338" t="str">
        <f t="shared" si="6"/>
        <v xml:space="preserve"> </v>
      </c>
      <c r="P52" s="109" t="str">
        <f t="shared" si="7"/>
        <v xml:space="preserve"> </v>
      </c>
      <c r="Q52" s="21"/>
      <c r="R52" s="21"/>
      <c r="S52" s="21"/>
      <c r="T52" s="21"/>
      <c r="U52" s="21"/>
      <c r="V52" s="21"/>
    </row>
    <row r="53" spans="1:22" s="11" customFormat="1" ht="29.25" customHeight="1" x14ac:dyDescent="0.25">
      <c r="A53" s="354"/>
      <c r="B53" s="99"/>
      <c r="C53" s="84"/>
      <c r="D53" s="85"/>
      <c r="E53" s="332">
        <f t="shared" si="0"/>
        <v>0</v>
      </c>
      <c r="F53" s="196"/>
      <c r="G53" s="334" t="str">
        <f t="shared" si="1"/>
        <v xml:space="preserve"> </v>
      </c>
      <c r="H53" s="196"/>
      <c r="I53" s="334" t="str">
        <f t="shared" si="2"/>
        <v xml:space="preserve"> </v>
      </c>
      <c r="J53" s="456">
        <f t="shared" si="3"/>
        <v>0</v>
      </c>
      <c r="K53" s="457"/>
      <c r="L53" s="335">
        <f t="shared" si="4"/>
        <v>0</v>
      </c>
      <c r="M53" s="336" t="e">
        <f t="shared" si="5"/>
        <v>#DIV/0!</v>
      </c>
      <c r="N53" s="337"/>
      <c r="O53" s="338" t="str">
        <f t="shared" si="6"/>
        <v xml:space="preserve"> </v>
      </c>
      <c r="P53" s="109" t="str">
        <f t="shared" si="7"/>
        <v xml:space="preserve"> </v>
      </c>
      <c r="Q53" s="21"/>
      <c r="R53" s="21"/>
      <c r="S53" s="21"/>
      <c r="T53" s="21"/>
      <c r="U53" s="21"/>
      <c r="V53" s="21"/>
    </row>
    <row r="54" spans="1:22" s="11" customFormat="1" ht="29.25" customHeight="1" x14ac:dyDescent="0.25">
      <c r="A54" s="354"/>
      <c r="B54" s="99"/>
      <c r="C54" s="84"/>
      <c r="D54" s="85"/>
      <c r="E54" s="332">
        <f t="shared" si="0"/>
        <v>0</v>
      </c>
      <c r="F54" s="196"/>
      <c r="G54" s="334" t="str">
        <f t="shared" si="1"/>
        <v xml:space="preserve"> </v>
      </c>
      <c r="H54" s="196"/>
      <c r="I54" s="334" t="str">
        <f t="shared" si="2"/>
        <v xml:space="preserve"> </v>
      </c>
      <c r="J54" s="456">
        <f t="shared" si="3"/>
        <v>0</v>
      </c>
      <c r="K54" s="457"/>
      <c r="L54" s="335">
        <f t="shared" si="4"/>
        <v>0</v>
      </c>
      <c r="M54" s="336" t="e">
        <f t="shared" si="5"/>
        <v>#DIV/0!</v>
      </c>
      <c r="N54" s="337"/>
      <c r="O54" s="338" t="str">
        <f t="shared" si="6"/>
        <v xml:space="preserve"> </v>
      </c>
      <c r="P54" s="109" t="str">
        <f t="shared" si="7"/>
        <v xml:space="preserve"> </v>
      </c>
      <c r="Q54" s="21"/>
      <c r="R54" s="21"/>
      <c r="S54" s="21"/>
      <c r="T54" s="21"/>
      <c r="U54" s="21"/>
      <c r="V54" s="21"/>
    </row>
    <row r="55" spans="1:22" s="11" customFormat="1" ht="29.25" customHeight="1" x14ac:dyDescent="0.25">
      <c r="A55" s="354"/>
      <c r="B55" s="99"/>
      <c r="C55" s="84"/>
      <c r="D55" s="85"/>
      <c r="E55" s="332">
        <f t="shared" si="0"/>
        <v>0</v>
      </c>
      <c r="F55" s="196"/>
      <c r="G55" s="334" t="str">
        <f t="shared" si="1"/>
        <v xml:space="preserve"> </v>
      </c>
      <c r="H55" s="196"/>
      <c r="I55" s="334" t="str">
        <f t="shared" si="2"/>
        <v xml:space="preserve"> </v>
      </c>
      <c r="J55" s="456">
        <f t="shared" si="3"/>
        <v>0</v>
      </c>
      <c r="K55" s="457"/>
      <c r="L55" s="335">
        <f t="shared" si="4"/>
        <v>0</v>
      </c>
      <c r="M55" s="336" t="e">
        <f t="shared" si="5"/>
        <v>#DIV/0!</v>
      </c>
      <c r="N55" s="337"/>
      <c r="O55" s="338" t="str">
        <f t="shared" si="6"/>
        <v xml:space="preserve"> </v>
      </c>
      <c r="P55" s="109" t="str">
        <f t="shared" si="7"/>
        <v xml:space="preserve"> </v>
      </c>
      <c r="Q55" s="21"/>
      <c r="R55" s="21"/>
      <c r="S55" s="21"/>
      <c r="T55" s="21"/>
      <c r="U55" s="21"/>
      <c r="V55" s="21"/>
    </row>
    <row r="56" spans="1:22" s="11" customFormat="1" ht="29.25" customHeight="1" x14ac:dyDescent="0.25">
      <c r="A56" s="354"/>
      <c r="B56" s="99"/>
      <c r="C56" s="84"/>
      <c r="D56" s="85"/>
      <c r="E56" s="332">
        <f t="shared" si="0"/>
        <v>0</v>
      </c>
      <c r="F56" s="196"/>
      <c r="G56" s="334" t="str">
        <f t="shared" si="1"/>
        <v xml:space="preserve"> </v>
      </c>
      <c r="H56" s="196"/>
      <c r="I56" s="334" t="str">
        <f t="shared" si="2"/>
        <v xml:space="preserve"> </v>
      </c>
      <c r="J56" s="456">
        <f t="shared" si="3"/>
        <v>0</v>
      </c>
      <c r="K56" s="457"/>
      <c r="L56" s="335">
        <f t="shared" si="4"/>
        <v>0</v>
      </c>
      <c r="M56" s="336" t="e">
        <f t="shared" si="5"/>
        <v>#DIV/0!</v>
      </c>
      <c r="N56" s="337"/>
      <c r="O56" s="338" t="str">
        <f t="shared" si="6"/>
        <v xml:space="preserve"> </v>
      </c>
      <c r="P56" s="109" t="str">
        <f t="shared" si="7"/>
        <v xml:space="preserve"> </v>
      </c>
      <c r="Q56" s="21"/>
      <c r="R56" s="21"/>
      <c r="S56" s="21"/>
      <c r="T56" s="21"/>
      <c r="U56" s="21"/>
      <c r="V56" s="21"/>
    </row>
    <row r="57" spans="1:22" s="11" customFormat="1" ht="29.25" customHeight="1" x14ac:dyDescent="0.25">
      <c r="A57" s="354"/>
      <c r="B57" s="99"/>
      <c r="C57" s="84"/>
      <c r="D57" s="85"/>
      <c r="E57" s="332">
        <f t="shared" si="0"/>
        <v>0</v>
      </c>
      <c r="F57" s="196"/>
      <c r="G57" s="334" t="str">
        <f t="shared" si="1"/>
        <v xml:space="preserve"> </v>
      </c>
      <c r="H57" s="196"/>
      <c r="I57" s="334" t="str">
        <f t="shared" si="2"/>
        <v xml:space="preserve"> </v>
      </c>
      <c r="J57" s="456">
        <f t="shared" si="3"/>
        <v>0</v>
      </c>
      <c r="K57" s="457"/>
      <c r="L57" s="335">
        <f t="shared" si="4"/>
        <v>0</v>
      </c>
      <c r="M57" s="336" t="e">
        <f t="shared" si="5"/>
        <v>#DIV/0!</v>
      </c>
      <c r="N57" s="337"/>
      <c r="O57" s="338" t="str">
        <f t="shared" si="6"/>
        <v xml:space="preserve"> </v>
      </c>
      <c r="P57" s="109" t="str">
        <f t="shared" si="7"/>
        <v xml:space="preserve"> </v>
      </c>
      <c r="Q57" s="21"/>
      <c r="R57" s="21"/>
      <c r="S57" s="21"/>
      <c r="T57" s="21"/>
      <c r="U57" s="21"/>
      <c r="V57" s="21"/>
    </row>
    <row r="58" spans="1:22" s="11" customFormat="1" ht="29.25" customHeight="1" x14ac:dyDescent="0.25">
      <c r="A58" s="354"/>
      <c r="B58" s="99"/>
      <c r="C58" s="84"/>
      <c r="D58" s="85"/>
      <c r="E58" s="332">
        <f t="shared" si="0"/>
        <v>0</v>
      </c>
      <c r="F58" s="196"/>
      <c r="G58" s="334" t="str">
        <f t="shared" si="1"/>
        <v xml:space="preserve"> </v>
      </c>
      <c r="H58" s="196"/>
      <c r="I58" s="334" t="str">
        <f t="shared" si="2"/>
        <v xml:space="preserve"> </v>
      </c>
      <c r="J58" s="456">
        <f t="shared" si="3"/>
        <v>0</v>
      </c>
      <c r="K58" s="457"/>
      <c r="L58" s="335">
        <f t="shared" si="4"/>
        <v>0</v>
      </c>
      <c r="M58" s="336" t="e">
        <f t="shared" si="5"/>
        <v>#DIV/0!</v>
      </c>
      <c r="N58" s="337"/>
      <c r="O58" s="338" t="str">
        <f t="shared" si="6"/>
        <v xml:space="preserve"> </v>
      </c>
      <c r="P58" s="109" t="str">
        <f t="shared" si="7"/>
        <v xml:space="preserve"> </v>
      </c>
      <c r="Q58" s="21"/>
      <c r="R58" s="21"/>
      <c r="S58" s="21"/>
      <c r="T58" s="21"/>
      <c r="U58" s="21"/>
      <c r="V58" s="21"/>
    </row>
    <row r="59" spans="1:22" s="11" customFormat="1" ht="29.25" customHeight="1" x14ac:dyDescent="0.25">
      <c r="A59" s="354"/>
      <c r="B59" s="99"/>
      <c r="C59" s="84"/>
      <c r="D59" s="85"/>
      <c r="E59" s="332">
        <f t="shared" si="0"/>
        <v>0</v>
      </c>
      <c r="F59" s="196"/>
      <c r="G59" s="334" t="str">
        <f t="shared" si="1"/>
        <v xml:space="preserve"> </v>
      </c>
      <c r="H59" s="196"/>
      <c r="I59" s="334" t="str">
        <f t="shared" si="2"/>
        <v xml:space="preserve"> </v>
      </c>
      <c r="J59" s="456">
        <f t="shared" si="3"/>
        <v>0</v>
      </c>
      <c r="K59" s="457"/>
      <c r="L59" s="335">
        <f t="shared" si="4"/>
        <v>0</v>
      </c>
      <c r="M59" s="336" t="e">
        <f t="shared" si="5"/>
        <v>#DIV/0!</v>
      </c>
      <c r="N59" s="337"/>
      <c r="O59" s="338" t="str">
        <f t="shared" si="6"/>
        <v xml:space="preserve"> </v>
      </c>
      <c r="P59" s="109" t="str">
        <f t="shared" si="7"/>
        <v xml:space="preserve"> </v>
      </c>
      <c r="Q59" s="21"/>
      <c r="R59" s="21"/>
      <c r="S59" s="21"/>
      <c r="T59" s="21"/>
      <c r="U59" s="21"/>
      <c r="V59" s="21"/>
    </row>
    <row r="60" spans="1:22" s="11" customFormat="1" ht="29.25" customHeight="1" x14ac:dyDescent="0.25">
      <c r="A60" s="354"/>
      <c r="B60" s="99"/>
      <c r="C60" s="84"/>
      <c r="D60" s="85"/>
      <c r="E60" s="332">
        <f t="shared" si="0"/>
        <v>0</v>
      </c>
      <c r="F60" s="196"/>
      <c r="G60" s="334" t="str">
        <f t="shared" si="1"/>
        <v xml:space="preserve"> </v>
      </c>
      <c r="H60" s="196"/>
      <c r="I60" s="334" t="str">
        <f t="shared" si="2"/>
        <v xml:space="preserve"> </v>
      </c>
      <c r="J60" s="456">
        <f t="shared" si="3"/>
        <v>0</v>
      </c>
      <c r="K60" s="457"/>
      <c r="L60" s="335">
        <f t="shared" si="4"/>
        <v>0</v>
      </c>
      <c r="M60" s="336" t="e">
        <f t="shared" si="5"/>
        <v>#DIV/0!</v>
      </c>
      <c r="N60" s="337"/>
      <c r="O60" s="338" t="str">
        <f t="shared" si="6"/>
        <v xml:space="preserve"> </v>
      </c>
      <c r="P60" s="109" t="str">
        <f t="shared" si="7"/>
        <v xml:space="preserve"> </v>
      </c>
      <c r="Q60" s="21"/>
      <c r="R60" s="21"/>
      <c r="S60" s="21"/>
      <c r="T60" s="21"/>
      <c r="U60" s="21"/>
      <c r="V60" s="21"/>
    </row>
    <row r="61" spans="1:22" s="11" customFormat="1" ht="29.25" customHeight="1" x14ac:dyDescent="0.25">
      <c r="A61" s="354"/>
      <c r="B61" s="99"/>
      <c r="C61" s="84"/>
      <c r="D61" s="85"/>
      <c r="E61" s="332">
        <f t="shared" si="0"/>
        <v>0</v>
      </c>
      <c r="F61" s="196"/>
      <c r="G61" s="334" t="str">
        <f t="shared" si="1"/>
        <v xml:space="preserve"> </v>
      </c>
      <c r="H61" s="196"/>
      <c r="I61" s="334" t="str">
        <f t="shared" si="2"/>
        <v xml:space="preserve"> </v>
      </c>
      <c r="J61" s="456">
        <f t="shared" si="3"/>
        <v>0</v>
      </c>
      <c r="K61" s="457"/>
      <c r="L61" s="335">
        <f t="shared" si="4"/>
        <v>0</v>
      </c>
      <c r="M61" s="336" t="e">
        <f t="shared" si="5"/>
        <v>#DIV/0!</v>
      </c>
      <c r="N61" s="337"/>
      <c r="O61" s="338" t="str">
        <f t="shared" si="6"/>
        <v xml:space="preserve"> </v>
      </c>
      <c r="P61" s="109" t="str">
        <f t="shared" si="7"/>
        <v xml:space="preserve"> </v>
      </c>
      <c r="Q61" s="21"/>
      <c r="R61" s="21"/>
      <c r="S61" s="21"/>
      <c r="T61" s="21"/>
      <c r="U61" s="21"/>
      <c r="V61" s="21"/>
    </row>
    <row r="62" spans="1:22" s="11" customFormat="1" ht="29.25" customHeight="1" x14ac:dyDescent="0.25">
      <c r="A62" s="354"/>
      <c r="B62" s="99"/>
      <c r="C62" s="84"/>
      <c r="D62" s="85"/>
      <c r="E62" s="332">
        <f t="shared" si="0"/>
        <v>0</v>
      </c>
      <c r="F62" s="196"/>
      <c r="G62" s="334" t="str">
        <f t="shared" si="1"/>
        <v xml:space="preserve"> </v>
      </c>
      <c r="H62" s="196"/>
      <c r="I62" s="334" t="str">
        <f t="shared" si="2"/>
        <v xml:space="preserve"> </v>
      </c>
      <c r="J62" s="456">
        <f t="shared" si="3"/>
        <v>0</v>
      </c>
      <c r="K62" s="457"/>
      <c r="L62" s="335">
        <f t="shared" si="4"/>
        <v>0</v>
      </c>
      <c r="M62" s="336" t="e">
        <f t="shared" si="5"/>
        <v>#DIV/0!</v>
      </c>
      <c r="N62" s="337"/>
      <c r="O62" s="338" t="str">
        <f t="shared" si="6"/>
        <v xml:space="preserve"> </v>
      </c>
      <c r="P62" s="109" t="str">
        <f t="shared" si="7"/>
        <v xml:space="preserve"> </v>
      </c>
      <c r="Q62" s="21"/>
      <c r="R62" s="21"/>
      <c r="S62" s="21"/>
      <c r="T62" s="21"/>
      <c r="U62" s="21"/>
      <c r="V62" s="21"/>
    </row>
    <row r="63" spans="1:22" s="11" customFormat="1" ht="29.25" customHeight="1" x14ac:dyDescent="0.25">
      <c r="A63" s="354"/>
      <c r="B63" s="99"/>
      <c r="C63" s="84"/>
      <c r="D63" s="85"/>
      <c r="E63" s="332">
        <f t="shared" si="0"/>
        <v>0</v>
      </c>
      <c r="F63" s="196"/>
      <c r="G63" s="334" t="str">
        <f t="shared" si="1"/>
        <v xml:space="preserve"> </v>
      </c>
      <c r="H63" s="196"/>
      <c r="I63" s="334" t="str">
        <f t="shared" si="2"/>
        <v xml:space="preserve"> </v>
      </c>
      <c r="J63" s="456">
        <f t="shared" si="3"/>
        <v>0</v>
      </c>
      <c r="K63" s="457"/>
      <c r="L63" s="335">
        <f t="shared" si="4"/>
        <v>0</v>
      </c>
      <c r="M63" s="336" t="e">
        <f t="shared" si="5"/>
        <v>#DIV/0!</v>
      </c>
      <c r="N63" s="337"/>
      <c r="O63" s="338" t="str">
        <f t="shared" si="6"/>
        <v xml:space="preserve"> </v>
      </c>
      <c r="P63" s="109" t="str">
        <f t="shared" si="7"/>
        <v xml:space="preserve"> </v>
      </c>
      <c r="Q63" s="21"/>
      <c r="R63" s="21"/>
      <c r="S63" s="21"/>
      <c r="T63" s="21"/>
      <c r="U63" s="21"/>
      <c r="V63" s="21"/>
    </row>
    <row r="64" spans="1:22" s="11" customFormat="1" ht="29.25" customHeight="1" x14ac:dyDescent="0.25">
      <c r="A64" s="354"/>
      <c r="B64" s="99"/>
      <c r="C64" s="84"/>
      <c r="D64" s="85"/>
      <c r="E64" s="332">
        <f t="shared" si="0"/>
        <v>0</v>
      </c>
      <c r="F64" s="196"/>
      <c r="G64" s="334" t="str">
        <f t="shared" si="1"/>
        <v xml:space="preserve"> </v>
      </c>
      <c r="H64" s="196"/>
      <c r="I64" s="334" t="str">
        <f t="shared" si="2"/>
        <v xml:space="preserve"> </v>
      </c>
      <c r="J64" s="456">
        <f t="shared" si="3"/>
        <v>0</v>
      </c>
      <c r="K64" s="457"/>
      <c r="L64" s="335">
        <f t="shared" si="4"/>
        <v>0</v>
      </c>
      <c r="M64" s="336" t="e">
        <f t="shared" si="5"/>
        <v>#DIV/0!</v>
      </c>
      <c r="N64" s="337"/>
      <c r="O64" s="338" t="str">
        <f t="shared" si="6"/>
        <v xml:space="preserve"> </v>
      </c>
      <c r="P64" s="109" t="str">
        <f t="shared" si="7"/>
        <v xml:space="preserve"> </v>
      </c>
      <c r="Q64" s="21"/>
      <c r="R64" s="21"/>
      <c r="S64" s="21"/>
      <c r="T64" s="21"/>
      <c r="U64" s="21"/>
      <c r="V64" s="21"/>
    </row>
    <row r="65" spans="1:22" s="11" customFormat="1" ht="29.25" customHeight="1" x14ac:dyDescent="0.25">
      <c r="A65" s="354"/>
      <c r="B65" s="99"/>
      <c r="C65" s="84"/>
      <c r="D65" s="85"/>
      <c r="E65" s="332">
        <f t="shared" si="0"/>
        <v>0</v>
      </c>
      <c r="F65" s="196"/>
      <c r="G65" s="334" t="str">
        <f t="shared" si="1"/>
        <v xml:space="preserve"> </v>
      </c>
      <c r="H65" s="196"/>
      <c r="I65" s="334" t="str">
        <f t="shared" si="2"/>
        <v xml:space="preserve"> </v>
      </c>
      <c r="J65" s="456">
        <f t="shared" si="3"/>
        <v>0</v>
      </c>
      <c r="K65" s="457"/>
      <c r="L65" s="335">
        <f t="shared" si="4"/>
        <v>0</v>
      </c>
      <c r="M65" s="336" t="e">
        <f t="shared" si="5"/>
        <v>#DIV/0!</v>
      </c>
      <c r="N65" s="337"/>
      <c r="O65" s="338" t="str">
        <f t="shared" si="6"/>
        <v xml:space="preserve"> </v>
      </c>
      <c r="P65" s="109" t="str">
        <f t="shared" si="7"/>
        <v xml:space="preserve"> </v>
      </c>
      <c r="Q65" s="21"/>
      <c r="R65" s="21"/>
      <c r="S65" s="21"/>
      <c r="T65" s="21"/>
      <c r="U65" s="21"/>
      <c r="V65" s="21"/>
    </row>
    <row r="66" spans="1:22" s="11" customFormat="1" ht="29.25" customHeight="1" x14ac:dyDescent="0.25">
      <c r="A66" s="354"/>
      <c r="B66" s="99"/>
      <c r="C66" s="84"/>
      <c r="D66" s="85"/>
      <c r="E66" s="332">
        <f t="shared" si="0"/>
        <v>0</v>
      </c>
      <c r="F66" s="196"/>
      <c r="G66" s="334" t="str">
        <f t="shared" si="1"/>
        <v xml:space="preserve"> </v>
      </c>
      <c r="H66" s="196"/>
      <c r="I66" s="334" t="str">
        <f t="shared" si="2"/>
        <v xml:space="preserve"> </v>
      </c>
      <c r="J66" s="456">
        <f t="shared" si="3"/>
        <v>0</v>
      </c>
      <c r="K66" s="457"/>
      <c r="L66" s="335">
        <f t="shared" si="4"/>
        <v>0</v>
      </c>
      <c r="M66" s="336" t="e">
        <f t="shared" si="5"/>
        <v>#DIV/0!</v>
      </c>
      <c r="N66" s="337"/>
      <c r="O66" s="338" t="str">
        <f t="shared" si="6"/>
        <v xml:space="preserve"> </v>
      </c>
      <c r="P66" s="109" t="str">
        <f t="shared" si="7"/>
        <v xml:space="preserve"> </v>
      </c>
      <c r="Q66" s="21"/>
      <c r="R66" s="21"/>
      <c r="S66" s="21"/>
      <c r="T66" s="21"/>
      <c r="U66" s="21"/>
      <c r="V66" s="21"/>
    </row>
    <row r="67" spans="1:22" s="11" customFormat="1" ht="29.25" customHeight="1" x14ac:dyDescent="0.25">
      <c r="A67" s="354"/>
      <c r="B67" s="99"/>
      <c r="C67" s="84"/>
      <c r="D67" s="85"/>
      <c r="E67" s="332">
        <f t="shared" si="0"/>
        <v>0</v>
      </c>
      <c r="F67" s="196"/>
      <c r="G67" s="334" t="str">
        <f t="shared" si="1"/>
        <v xml:space="preserve"> </v>
      </c>
      <c r="H67" s="196"/>
      <c r="I67" s="334" t="str">
        <f t="shared" si="2"/>
        <v xml:space="preserve"> </v>
      </c>
      <c r="J67" s="456">
        <f t="shared" si="3"/>
        <v>0</v>
      </c>
      <c r="K67" s="457"/>
      <c r="L67" s="335">
        <f t="shared" si="4"/>
        <v>0</v>
      </c>
      <c r="M67" s="336" t="e">
        <f t="shared" si="5"/>
        <v>#DIV/0!</v>
      </c>
      <c r="N67" s="337"/>
      <c r="O67" s="338" t="str">
        <f t="shared" si="6"/>
        <v xml:space="preserve"> </v>
      </c>
      <c r="P67" s="109" t="str">
        <f t="shared" si="7"/>
        <v xml:space="preserve"> </v>
      </c>
      <c r="Q67" s="21"/>
      <c r="R67" s="21"/>
      <c r="S67" s="21"/>
      <c r="T67" s="21"/>
      <c r="U67" s="21"/>
      <c r="V67" s="21"/>
    </row>
    <row r="68" spans="1:22" s="11" customFormat="1" ht="29.25" customHeight="1" x14ac:dyDescent="0.25">
      <c r="A68" s="354"/>
      <c r="B68" s="99"/>
      <c r="C68" s="84"/>
      <c r="D68" s="85"/>
      <c r="E68" s="332">
        <f t="shared" si="0"/>
        <v>0</v>
      </c>
      <c r="F68" s="196"/>
      <c r="G68" s="334" t="str">
        <f t="shared" si="1"/>
        <v xml:space="preserve"> </v>
      </c>
      <c r="H68" s="196"/>
      <c r="I68" s="334" t="str">
        <f t="shared" si="2"/>
        <v xml:space="preserve"> </v>
      </c>
      <c r="J68" s="456">
        <f t="shared" si="3"/>
        <v>0</v>
      </c>
      <c r="K68" s="457"/>
      <c r="L68" s="335">
        <f t="shared" si="4"/>
        <v>0</v>
      </c>
      <c r="M68" s="336" t="e">
        <f t="shared" si="5"/>
        <v>#DIV/0!</v>
      </c>
      <c r="N68" s="337"/>
      <c r="O68" s="338" t="str">
        <f t="shared" si="6"/>
        <v xml:space="preserve"> </v>
      </c>
      <c r="P68" s="109" t="str">
        <f t="shared" si="7"/>
        <v xml:space="preserve"> </v>
      </c>
      <c r="Q68" s="21"/>
      <c r="R68" s="21"/>
      <c r="S68" s="21"/>
      <c r="T68" s="21"/>
      <c r="U68" s="21"/>
      <c r="V68" s="21"/>
    </row>
    <row r="69" spans="1:22" s="11" customFormat="1" ht="29.25" customHeight="1" x14ac:dyDescent="0.25">
      <c r="A69" s="354"/>
      <c r="B69" s="99"/>
      <c r="C69" s="84"/>
      <c r="D69" s="85"/>
      <c r="E69" s="332">
        <f t="shared" si="0"/>
        <v>0</v>
      </c>
      <c r="F69" s="196"/>
      <c r="G69" s="334" t="str">
        <f t="shared" si="1"/>
        <v xml:space="preserve"> </v>
      </c>
      <c r="H69" s="196"/>
      <c r="I69" s="334" t="str">
        <f t="shared" si="2"/>
        <v xml:space="preserve"> </v>
      </c>
      <c r="J69" s="456">
        <f t="shared" si="3"/>
        <v>0</v>
      </c>
      <c r="K69" s="457"/>
      <c r="L69" s="335">
        <f t="shared" si="4"/>
        <v>0</v>
      </c>
      <c r="M69" s="336" t="e">
        <f t="shared" si="5"/>
        <v>#DIV/0!</v>
      </c>
      <c r="N69" s="337"/>
      <c r="O69" s="338" t="str">
        <f t="shared" si="6"/>
        <v xml:space="preserve"> </v>
      </c>
      <c r="P69" s="109" t="str">
        <f t="shared" si="7"/>
        <v xml:space="preserve"> </v>
      </c>
      <c r="Q69" s="21"/>
      <c r="R69" s="21"/>
      <c r="S69" s="21"/>
      <c r="T69" s="21"/>
      <c r="U69" s="21"/>
      <c r="V69" s="21"/>
    </row>
    <row r="70" spans="1:22" s="11" customFormat="1" ht="29.25" customHeight="1" x14ac:dyDescent="0.25">
      <c r="A70" s="354"/>
      <c r="B70" s="99"/>
      <c r="C70" s="84"/>
      <c r="D70" s="85"/>
      <c r="E70" s="332">
        <f t="shared" si="0"/>
        <v>0</v>
      </c>
      <c r="F70" s="196"/>
      <c r="G70" s="334" t="str">
        <f t="shared" si="1"/>
        <v xml:space="preserve"> </v>
      </c>
      <c r="H70" s="196"/>
      <c r="I70" s="334" t="str">
        <f t="shared" si="2"/>
        <v xml:space="preserve"> </v>
      </c>
      <c r="J70" s="456">
        <f t="shared" si="3"/>
        <v>0</v>
      </c>
      <c r="K70" s="457"/>
      <c r="L70" s="335">
        <f t="shared" si="4"/>
        <v>0</v>
      </c>
      <c r="M70" s="336" t="e">
        <f t="shared" si="5"/>
        <v>#DIV/0!</v>
      </c>
      <c r="N70" s="337"/>
      <c r="O70" s="338" t="str">
        <f t="shared" si="6"/>
        <v xml:space="preserve"> </v>
      </c>
      <c r="P70" s="109" t="str">
        <f t="shared" si="7"/>
        <v xml:space="preserve"> </v>
      </c>
      <c r="Q70" s="21"/>
      <c r="R70" s="21"/>
      <c r="S70" s="21"/>
      <c r="T70" s="21"/>
      <c r="U70" s="21"/>
      <c r="V70" s="21"/>
    </row>
    <row r="71" spans="1:22" s="11" customFormat="1" ht="29.25" customHeight="1" x14ac:dyDescent="0.25">
      <c r="A71" s="354"/>
      <c r="B71" s="99"/>
      <c r="C71" s="84"/>
      <c r="D71" s="85"/>
      <c r="E71" s="332">
        <f t="shared" si="0"/>
        <v>0</v>
      </c>
      <c r="F71" s="196"/>
      <c r="G71" s="334" t="str">
        <f t="shared" si="1"/>
        <v xml:space="preserve"> </v>
      </c>
      <c r="H71" s="196"/>
      <c r="I71" s="334" t="str">
        <f t="shared" si="2"/>
        <v xml:space="preserve"> </v>
      </c>
      <c r="J71" s="456">
        <f t="shared" si="3"/>
        <v>0</v>
      </c>
      <c r="K71" s="457"/>
      <c r="L71" s="335">
        <f t="shared" si="4"/>
        <v>0</v>
      </c>
      <c r="M71" s="336" t="e">
        <f t="shared" si="5"/>
        <v>#DIV/0!</v>
      </c>
      <c r="N71" s="337"/>
      <c r="O71" s="338" t="str">
        <f t="shared" si="6"/>
        <v xml:space="preserve"> </v>
      </c>
      <c r="P71" s="109" t="str">
        <f t="shared" si="7"/>
        <v xml:space="preserve"> </v>
      </c>
      <c r="Q71" s="21"/>
      <c r="R71" s="21"/>
      <c r="S71" s="21"/>
      <c r="T71" s="21"/>
      <c r="U71" s="21"/>
      <c r="V71" s="21"/>
    </row>
    <row r="72" spans="1:22" s="11" customFormat="1" ht="29.25" customHeight="1" x14ac:dyDescent="0.25">
      <c r="A72" s="354"/>
      <c r="B72" s="99"/>
      <c r="C72" s="84"/>
      <c r="D72" s="85"/>
      <c r="E72" s="332">
        <f t="shared" si="0"/>
        <v>0</v>
      </c>
      <c r="F72" s="196"/>
      <c r="G72" s="334" t="str">
        <f t="shared" si="1"/>
        <v xml:space="preserve"> </v>
      </c>
      <c r="H72" s="196"/>
      <c r="I72" s="334" t="str">
        <f t="shared" si="2"/>
        <v xml:space="preserve"> </v>
      </c>
      <c r="J72" s="456">
        <f t="shared" si="3"/>
        <v>0</v>
      </c>
      <c r="K72" s="457"/>
      <c r="L72" s="335">
        <f t="shared" si="4"/>
        <v>0</v>
      </c>
      <c r="M72" s="336" t="e">
        <f t="shared" si="5"/>
        <v>#DIV/0!</v>
      </c>
      <c r="N72" s="337"/>
      <c r="O72" s="338" t="str">
        <f t="shared" si="6"/>
        <v xml:space="preserve"> </v>
      </c>
      <c r="P72" s="109" t="str">
        <f t="shared" si="7"/>
        <v xml:space="preserve"> </v>
      </c>
      <c r="Q72" s="21"/>
      <c r="R72" s="21"/>
      <c r="S72" s="21"/>
      <c r="T72" s="21"/>
      <c r="U72" s="21"/>
      <c r="V72" s="21"/>
    </row>
    <row r="73" spans="1:22" s="11" customFormat="1" ht="29.25" customHeight="1" x14ac:dyDescent="0.25">
      <c r="A73" s="354"/>
      <c r="B73" s="99"/>
      <c r="C73" s="84"/>
      <c r="D73" s="85"/>
      <c r="E73" s="332">
        <f t="shared" si="0"/>
        <v>0</v>
      </c>
      <c r="F73" s="196"/>
      <c r="G73" s="334" t="str">
        <f t="shared" si="1"/>
        <v xml:space="preserve"> </v>
      </c>
      <c r="H73" s="196"/>
      <c r="I73" s="334" t="str">
        <f t="shared" si="2"/>
        <v xml:space="preserve"> </v>
      </c>
      <c r="J73" s="456">
        <f t="shared" si="3"/>
        <v>0</v>
      </c>
      <c r="K73" s="457"/>
      <c r="L73" s="335">
        <f t="shared" si="4"/>
        <v>0</v>
      </c>
      <c r="M73" s="336" t="e">
        <f t="shared" si="5"/>
        <v>#DIV/0!</v>
      </c>
      <c r="N73" s="337"/>
      <c r="O73" s="338" t="str">
        <f t="shared" si="6"/>
        <v xml:space="preserve"> </v>
      </c>
      <c r="P73" s="109" t="str">
        <f t="shared" si="7"/>
        <v xml:space="preserve"> </v>
      </c>
      <c r="Q73" s="21"/>
      <c r="R73" s="21"/>
      <c r="S73" s="21"/>
      <c r="T73" s="21"/>
      <c r="U73" s="21"/>
      <c r="V73" s="21"/>
    </row>
    <row r="74" spans="1:22" s="11" customFormat="1" ht="29.25" customHeight="1" x14ac:dyDescent="0.25">
      <c r="A74" s="354"/>
      <c r="B74" s="99"/>
      <c r="C74" s="84"/>
      <c r="D74" s="85"/>
      <c r="E74" s="332">
        <f t="shared" si="0"/>
        <v>0</v>
      </c>
      <c r="F74" s="196"/>
      <c r="G74" s="334" t="str">
        <f t="shared" si="1"/>
        <v xml:space="preserve"> </v>
      </c>
      <c r="H74" s="196"/>
      <c r="I74" s="334" t="str">
        <f t="shared" si="2"/>
        <v xml:space="preserve"> </v>
      </c>
      <c r="J74" s="456">
        <f t="shared" si="3"/>
        <v>0</v>
      </c>
      <c r="K74" s="457"/>
      <c r="L74" s="335">
        <f t="shared" si="4"/>
        <v>0</v>
      </c>
      <c r="M74" s="336" t="e">
        <f t="shared" si="5"/>
        <v>#DIV/0!</v>
      </c>
      <c r="N74" s="337"/>
      <c r="O74" s="338" t="str">
        <f t="shared" si="6"/>
        <v xml:space="preserve"> </v>
      </c>
      <c r="P74" s="109" t="str">
        <f t="shared" si="7"/>
        <v xml:space="preserve"> </v>
      </c>
      <c r="Q74" s="21"/>
      <c r="R74" s="21"/>
      <c r="S74" s="21"/>
      <c r="T74" s="21"/>
      <c r="U74" s="21"/>
      <c r="V74" s="21"/>
    </row>
    <row r="75" spans="1:22" s="11" customFormat="1" ht="29.25" customHeight="1" x14ac:dyDescent="0.25">
      <c r="A75" s="354"/>
      <c r="B75" s="99"/>
      <c r="C75" s="84"/>
      <c r="D75" s="85"/>
      <c r="E75" s="332">
        <f t="shared" si="0"/>
        <v>0</v>
      </c>
      <c r="F75" s="196"/>
      <c r="G75" s="334" t="str">
        <f t="shared" si="1"/>
        <v xml:space="preserve"> </v>
      </c>
      <c r="H75" s="196"/>
      <c r="I75" s="334" t="str">
        <f t="shared" si="2"/>
        <v xml:space="preserve"> </v>
      </c>
      <c r="J75" s="456">
        <f t="shared" si="3"/>
        <v>0</v>
      </c>
      <c r="K75" s="457"/>
      <c r="L75" s="335">
        <f t="shared" si="4"/>
        <v>0</v>
      </c>
      <c r="M75" s="336" t="e">
        <f t="shared" si="5"/>
        <v>#DIV/0!</v>
      </c>
      <c r="N75" s="337"/>
      <c r="O75" s="338" t="str">
        <f t="shared" si="6"/>
        <v xml:space="preserve"> </v>
      </c>
      <c r="P75" s="109" t="str">
        <f t="shared" si="7"/>
        <v xml:space="preserve"> </v>
      </c>
      <c r="Q75" s="21"/>
      <c r="R75" s="21"/>
      <c r="S75" s="21"/>
      <c r="T75" s="21"/>
      <c r="U75" s="21"/>
      <c r="V75" s="21"/>
    </row>
    <row r="76" spans="1:22" s="11" customFormat="1" ht="29.25" customHeight="1" x14ac:dyDescent="0.25">
      <c r="A76" s="354"/>
      <c r="B76" s="99"/>
      <c r="C76" s="84"/>
      <c r="D76" s="85"/>
      <c r="E76" s="332">
        <f t="shared" si="0"/>
        <v>0</v>
      </c>
      <c r="F76" s="196"/>
      <c r="G76" s="334" t="str">
        <f t="shared" si="1"/>
        <v xml:space="preserve"> </v>
      </c>
      <c r="H76" s="196"/>
      <c r="I76" s="334" t="str">
        <f t="shared" si="2"/>
        <v xml:space="preserve"> </v>
      </c>
      <c r="J76" s="456">
        <f t="shared" si="3"/>
        <v>0</v>
      </c>
      <c r="K76" s="457"/>
      <c r="L76" s="335">
        <f t="shared" si="4"/>
        <v>0</v>
      </c>
      <c r="M76" s="336" t="e">
        <f t="shared" si="5"/>
        <v>#DIV/0!</v>
      </c>
      <c r="N76" s="337"/>
      <c r="O76" s="338" t="str">
        <f t="shared" si="6"/>
        <v xml:space="preserve"> </v>
      </c>
      <c r="P76" s="109" t="str">
        <f t="shared" si="7"/>
        <v xml:space="preserve"> </v>
      </c>
      <c r="Q76" s="21"/>
      <c r="R76" s="21"/>
      <c r="S76" s="21"/>
      <c r="T76" s="21"/>
      <c r="U76" s="21"/>
      <c r="V76" s="21"/>
    </row>
    <row r="77" spans="1:22" s="11" customFormat="1" ht="29.25" customHeight="1" x14ac:dyDescent="0.25">
      <c r="A77" s="354"/>
      <c r="B77" s="99"/>
      <c r="C77" s="84"/>
      <c r="D77" s="85"/>
      <c r="E77" s="332">
        <f t="shared" si="0"/>
        <v>0</v>
      </c>
      <c r="F77" s="196"/>
      <c r="G77" s="334" t="str">
        <f t="shared" si="1"/>
        <v xml:space="preserve"> </v>
      </c>
      <c r="H77" s="196"/>
      <c r="I77" s="334" t="str">
        <f t="shared" si="2"/>
        <v xml:space="preserve"> </v>
      </c>
      <c r="J77" s="456">
        <f t="shared" si="3"/>
        <v>0</v>
      </c>
      <c r="K77" s="457"/>
      <c r="L77" s="335">
        <f t="shared" si="4"/>
        <v>0</v>
      </c>
      <c r="M77" s="336" t="e">
        <f t="shared" si="5"/>
        <v>#DIV/0!</v>
      </c>
      <c r="N77" s="337"/>
      <c r="O77" s="338" t="str">
        <f t="shared" si="6"/>
        <v xml:space="preserve"> </v>
      </c>
      <c r="P77" s="109" t="str">
        <f t="shared" si="7"/>
        <v xml:space="preserve"> </v>
      </c>
      <c r="Q77" s="21"/>
      <c r="R77" s="21"/>
      <c r="S77" s="21"/>
      <c r="T77" s="21"/>
      <c r="U77" s="21"/>
      <c r="V77" s="21"/>
    </row>
    <row r="78" spans="1:22" s="11" customFormat="1" ht="29.25" customHeight="1" x14ac:dyDescent="0.25">
      <c r="A78" s="354"/>
      <c r="B78" s="99"/>
      <c r="C78" s="84"/>
      <c r="D78" s="85"/>
      <c r="E78" s="332">
        <f t="shared" si="0"/>
        <v>0</v>
      </c>
      <c r="F78" s="196"/>
      <c r="G78" s="334" t="str">
        <f t="shared" si="1"/>
        <v xml:space="preserve"> </v>
      </c>
      <c r="H78" s="196"/>
      <c r="I78" s="334" t="str">
        <f t="shared" si="2"/>
        <v xml:space="preserve"> </v>
      </c>
      <c r="J78" s="456">
        <f t="shared" si="3"/>
        <v>0</v>
      </c>
      <c r="K78" s="457"/>
      <c r="L78" s="335">
        <f t="shared" si="4"/>
        <v>0</v>
      </c>
      <c r="M78" s="336" t="e">
        <f t="shared" si="5"/>
        <v>#DIV/0!</v>
      </c>
      <c r="N78" s="337"/>
      <c r="O78" s="338" t="str">
        <f t="shared" si="6"/>
        <v xml:space="preserve"> </v>
      </c>
      <c r="P78" s="109" t="str">
        <f t="shared" si="7"/>
        <v xml:space="preserve"> </v>
      </c>
      <c r="Q78" s="21"/>
      <c r="R78" s="21"/>
      <c r="S78" s="21"/>
      <c r="T78" s="21"/>
      <c r="U78" s="21"/>
      <c r="V78" s="21"/>
    </row>
    <row r="79" spans="1:22" s="11" customFormat="1" ht="29.25" customHeight="1" x14ac:dyDescent="0.25">
      <c r="A79" s="354"/>
      <c r="B79" s="99"/>
      <c r="C79" s="84"/>
      <c r="D79" s="85"/>
      <c r="E79" s="332">
        <f t="shared" ref="E79:E142" si="8">ROUND(C79*D79,0)</f>
        <v>0</v>
      </c>
      <c r="F79" s="196"/>
      <c r="G79" s="334" t="str">
        <f t="shared" ref="G79:G142" si="9">IFERROR(IF(F79=0," ",F79/D79),0)</f>
        <v xml:space="preserve"> </v>
      </c>
      <c r="H79" s="196"/>
      <c r="I79" s="334" t="str">
        <f t="shared" ref="I79:I142" si="10">IFERROR(IF(H79=0," ",H79/D79),0)</f>
        <v xml:space="preserve"> </v>
      </c>
      <c r="J79" s="456">
        <f t="shared" ref="J79:J142" si="11">F79+H79</f>
        <v>0</v>
      </c>
      <c r="K79" s="457"/>
      <c r="L79" s="335">
        <f t="shared" ref="L79:L142" si="12">C79*D79</f>
        <v>0</v>
      </c>
      <c r="M79" s="336" t="e">
        <f t="shared" ref="M79:M142" si="13">J79/L79</f>
        <v>#DIV/0!</v>
      </c>
      <c r="N79" s="337"/>
      <c r="O79" s="338" t="str">
        <f t="shared" ref="O79:O142" si="14">IF(C79=0," ",J79/E79)</f>
        <v xml:space="preserve"> </v>
      </c>
      <c r="P79" s="109" t="str">
        <f t="shared" ref="P79:P142" si="15">IF(J79&gt;E79+1,"ERROR"," ")</f>
        <v xml:space="preserve"> </v>
      </c>
      <c r="Q79" s="21"/>
      <c r="R79" s="21"/>
      <c r="S79" s="21"/>
      <c r="T79" s="21"/>
      <c r="U79" s="21"/>
      <c r="V79" s="21"/>
    </row>
    <row r="80" spans="1:22" s="11" customFormat="1" ht="29.25" customHeight="1" x14ac:dyDescent="0.25">
      <c r="A80" s="354"/>
      <c r="B80" s="99"/>
      <c r="C80" s="84"/>
      <c r="D80" s="85"/>
      <c r="E80" s="332">
        <f t="shared" si="8"/>
        <v>0</v>
      </c>
      <c r="F80" s="196"/>
      <c r="G80" s="334" t="str">
        <f t="shared" si="9"/>
        <v xml:space="preserve"> </v>
      </c>
      <c r="H80" s="196"/>
      <c r="I80" s="334" t="str">
        <f t="shared" si="10"/>
        <v xml:space="preserve"> </v>
      </c>
      <c r="J80" s="456">
        <f t="shared" si="11"/>
        <v>0</v>
      </c>
      <c r="K80" s="457"/>
      <c r="L80" s="335">
        <f t="shared" si="12"/>
        <v>0</v>
      </c>
      <c r="M80" s="336" t="e">
        <f t="shared" si="13"/>
        <v>#DIV/0!</v>
      </c>
      <c r="N80" s="337"/>
      <c r="O80" s="338" t="str">
        <f t="shared" si="14"/>
        <v xml:space="preserve"> </v>
      </c>
      <c r="P80" s="109" t="str">
        <f t="shared" si="15"/>
        <v xml:space="preserve"> </v>
      </c>
      <c r="Q80" s="21"/>
      <c r="R80" s="21"/>
      <c r="S80" s="21"/>
      <c r="T80" s="21"/>
      <c r="U80" s="21"/>
      <c r="V80" s="21"/>
    </row>
    <row r="81" spans="1:22" s="11" customFormat="1" ht="29.25" customHeight="1" x14ac:dyDescent="0.25">
      <c r="A81" s="354"/>
      <c r="B81" s="99"/>
      <c r="C81" s="84"/>
      <c r="D81" s="85"/>
      <c r="E81" s="332">
        <f t="shared" si="8"/>
        <v>0</v>
      </c>
      <c r="F81" s="196"/>
      <c r="G81" s="334" t="str">
        <f t="shared" si="9"/>
        <v xml:space="preserve"> </v>
      </c>
      <c r="H81" s="196"/>
      <c r="I81" s="334" t="str">
        <f t="shared" si="10"/>
        <v xml:space="preserve"> </v>
      </c>
      <c r="J81" s="456">
        <f t="shared" si="11"/>
        <v>0</v>
      </c>
      <c r="K81" s="457"/>
      <c r="L81" s="335">
        <f t="shared" si="12"/>
        <v>0</v>
      </c>
      <c r="M81" s="336" t="e">
        <f t="shared" si="13"/>
        <v>#DIV/0!</v>
      </c>
      <c r="N81" s="337"/>
      <c r="O81" s="338" t="str">
        <f t="shared" si="14"/>
        <v xml:space="preserve"> </v>
      </c>
      <c r="P81" s="109" t="str">
        <f t="shared" si="15"/>
        <v xml:space="preserve"> </v>
      </c>
      <c r="Q81" s="21"/>
      <c r="R81" s="21"/>
      <c r="S81" s="21"/>
      <c r="T81" s="21"/>
      <c r="U81" s="21"/>
      <c r="V81" s="21"/>
    </row>
    <row r="82" spans="1:22" s="11" customFormat="1" ht="29.25" customHeight="1" x14ac:dyDescent="0.25">
      <c r="A82" s="354"/>
      <c r="B82" s="99"/>
      <c r="C82" s="84"/>
      <c r="D82" s="85"/>
      <c r="E82" s="332">
        <f t="shared" si="8"/>
        <v>0</v>
      </c>
      <c r="F82" s="196"/>
      <c r="G82" s="334" t="str">
        <f t="shared" si="9"/>
        <v xml:space="preserve"> </v>
      </c>
      <c r="H82" s="196"/>
      <c r="I82" s="334" t="str">
        <f t="shared" si="10"/>
        <v xml:space="preserve"> </v>
      </c>
      <c r="J82" s="456">
        <f t="shared" si="11"/>
        <v>0</v>
      </c>
      <c r="K82" s="457"/>
      <c r="L82" s="335">
        <f t="shared" si="12"/>
        <v>0</v>
      </c>
      <c r="M82" s="336" t="e">
        <f t="shared" si="13"/>
        <v>#DIV/0!</v>
      </c>
      <c r="N82" s="337"/>
      <c r="O82" s="338" t="str">
        <f t="shared" si="14"/>
        <v xml:space="preserve"> </v>
      </c>
      <c r="P82" s="109" t="str">
        <f t="shared" si="15"/>
        <v xml:space="preserve"> </v>
      </c>
      <c r="Q82" s="21"/>
      <c r="R82" s="21"/>
      <c r="S82" s="21"/>
      <c r="T82" s="21"/>
      <c r="U82" s="21"/>
      <c r="V82" s="21"/>
    </row>
    <row r="83" spans="1:22" s="11" customFormat="1" ht="29.25" customHeight="1" x14ac:dyDescent="0.25">
      <c r="A83" s="354"/>
      <c r="B83" s="99"/>
      <c r="C83" s="84"/>
      <c r="D83" s="85"/>
      <c r="E83" s="332">
        <f t="shared" si="8"/>
        <v>0</v>
      </c>
      <c r="F83" s="196"/>
      <c r="G83" s="334" t="str">
        <f t="shared" si="9"/>
        <v xml:space="preserve"> </v>
      </c>
      <c r="H83" s="196"/>
      <c r="I83" s="334" t="str">
        <f t="shared" si="10"/>
        <v xml:space="preserve"> </v>
      </c>
      <c r="J83" s="456">
        <f t="shared" si="11"/>
        <v>0</v>
      </c>
      <c r="K83" s="457"/>
      <c r="L83" s="335">
        <f t="shared" si="12"/>
        <v>0</v>
      </c>
      <c r="M83" s="336" t="e">
        <f t="shared" si="13"/>
        <v>#DIV/0!</v>
      </c>
      <c r="N83" s="337"/>
      <c r="O83" s="338" t="str">
        <f t="shared" si="14"/>
        <v xml:space="preserve"> </v>
      </c>
      <c r="P83" s="109" t="str">
        <f t="shared" si="15"/>
        <v xml:space="preserve"> </v>
      </c>
      <c r="Q83" s="21"/>
      <c r="R83" s="21"/>
      <c r="S83" s="21"/>
      <c r="T83" s="21"/>
      <c r="U83" s="21"/>
      <c r="V83" s="21"/>
    </row>
    <row r="84" spans="1:22" s="11" customFormat="1" ht="29.25" customHeight="1" x14ac:dyDescent="0.25">
      <c r="A84" s="354"/>
      <c r="B84" s="99"/>
      <c r="C84" s="84"/>
      <c r="D84" s="85"/>
      <c r="E84" s="332">
        <f t="shared" si="8"/>
        <v>0</v>
      </c>
      <c r="F84" s="196"/>
      <c r="G84" s="334" t="str">
        <f t="shared" si="9"/>
        <v xml:space="preserve"> </v>
      </c>
      <c r="H84" s="196"/>
      <c r="I84" s="334" t="str">
        <f t="shared" si="10"/>
        <v xml:space="preserve"> </v>
      </c>
      <c r="J84" s="456">
        <f t="shared" si="11"/>
        <v>0</v>
      </c>
      <c r="K84" s="457"/>
      <c r="L84" s="335">
        <f t="shared" si="12"/>
        <v>0</v>
      </c>
      <c r="M84" s="336" t="e">
        <f t="shared" si="13"/>
        <v>#DIV/0!</v>
      </c>
      <c r="N84" s="337"/>
      <c r="O84" s="338" t="str">
        <f t="shared" si="14"/>
        <v xml:space="preserve"> </v>
      </c>
      <c r="P84" s="109" t="str">
        <f t="shared" si="15"/>
        <v xml:space="preserve"> </v>
      </c>
      <c r="Q84" s="21"/>
      <c r="R84" s="21"/>
      <c r="S84" s="21"/>
      <c r="T84" s="21"/>
      <c r="U84" s="21"/>
      <c r="V84" s="21"/>
    </row>
    <row r="85" spans="1:22" s="11" customFormat="1" ht="29.25" customHeight="1" x14ac:dyDescent="0.25">
      <c r="A85" s="354"/>
      <c r="B85" s="99"/>
      <c r="C85" s="84"/>
      <c r="D85" s="85"/>
      <c r="E85" s="332">
        <f t="shared" si="8"/>
        <v>0</v>
      </c>
      <c r="F85" s="196"/>
      <c r="G85" s="334" t="str">
        <f t="shared" si="9"/>
        <v xml:space="preserve"> </v>
      </c>
      <c r="H85" s="196"/>
      <c r="I85" s="334" t="str">
        <f t="shared" si="10"/>
        <v xml:space="preserve"> </v>
      </c>
      <c r="J85" s="456">
        <f t="shared" si="11"/>
        <v>0</v>
      </c>
      <c r="K85" s="457"/>
      <c r="L85" s="335">
        <f t="shared" si="12"/>
        <v>0</v>
      </c>
      <c r="M85" s="336" t="e">
        <f t="shared" si="13"/>
        <v>#DIV/0!</v>
      </c>
      <c r="N85" s="337"/>
      <c r="O85" s="338" t="str">
        <f t="shared" si="14"/>
        <v xml:space="preserve"> </v>
      </c>
      <c r="P85" s="109" t="str">
        <f t="shared" si="15"/>
        <v xml:space="preserve"> </v>
      </c>
      <c r="Q85" s="21"/>
      <c r="R85" s="21"/>
      <c r="S85" s="21"/>
      <c r="T85" s="21"/>
      <c r="U85" s="21"/>
      <c r="V85" s="21"/>
    </row>
    <row r="86" spans="1:22" s="11" customFormat="1" ht="29.25" customHeight="1" x14ac:dyDescent="0.25">
      <c r="A86" s="354"/>
      <c r="B86" s="99"/>
      <c r="C86" s="84"/>
      <c r="D86" s="85"/>
      <c r="E86" s="332">
        <f t="shared" si="8"/>
        <v>0</v>
      </c>
      <c r="F86" s="196"/>
      <c r="G86" s="334" t="str">
        <f t="shared" si="9"/>
        <v xml:space="preserve"> </v>
      </c>
      <c r="H86" s="196"/>
      <c r="I86" s="334" t="str">
        <f t="shared" si="10"/>
        <v xml:space="preserve"> </v>
      </c>
      <c r="J86" s="456">
        <f t="shared" si="11"/>
        <v>0</v>
      </c>
      <c r="K86" s="457"/>
      <c r="L86" s="335">
        <f t="shared" si="12"/>
        <v>0</v>
      </c>
      <c r="M86" s="336" t="e">
        <f t="shared" si="13"/>
        <v>#DIV/0!</v>
      </c>
      <c r="N86" s="337"/>
      <c r="O86" s="338" t="str">
        <f t="shared" si="14"/>
        <v xml:space="preserve"> </v>
      </c>
      <c r="P86" s="109" t="str">
        <f t="shared" si="15"/>
        <v xml:space="preserve"> </v>
      </c>
      <c r="Q86" s="21"/>
      <c r="R86" s="21"/>
      <c r="S86" s="21"/>
      <c r="T86" s="21"/>
      <c r="U86" s="21"/>
      <c r="V86" s="21"/>
    </row>
    <row r="87" spans="1:22" s="11" customFormat="1" ht="29.25" customHeight="1" x14ac:dyDescent="0.25">
      <c r="A87" s="354"/>
      <c r="B87" s="99"/>
      <c r="C87" s="84"/>
      <c r="D87" s="85"/>
      <c r="E87" s="332">
        <f t="shared" si="8"/>
        <v>0</v>
      </c>
      <c r="F87" s="196"/>
      <c r="G87" s="334" t="str">
        <f t="shared" si="9"/>
        <v xml:space="preserve"> </v>
      </c>
      <c r="H87" s="196"/>
      <c r="I87" s="334" t="str">
        <f t="shared" si="10"/>
        <v xml:space="preserve"> </v>
      </c>
      <c r="J87" s="456">
        <f t="shared" si="11"/>
        <v>0</v>
      </c>
      <c r="K87" s="457"/>
      <c r="L87" s="335">
        <f t="shared" si="12"/>
        <v>0</v>
      </c>
      <c r="M87" s="336" t="e">
        <f t="shared" si="13"/>
        <v>#DIV/0!</v>
      </c>
      <c r="N87" s="337"/>
      <c r="O87" s="338" t="str">
        <f t="shared" si="14"/>
        <v xml:space="preserve"> </v>
      </c>
      <c r="P87" s="109" t="str">
        <f t="shared" si="15"/>
        <v xml:space="preserve"> </v>
      </c>
      <c r="Q87" s="21"/>
      <c r="R87" s="21"/>
      <c r="S87" s="21"/>
      <c r="T87" s="21"/>
      <c r="U87" s="21"/>
      <c r="V87" s="21"/>
    </row>
    <row r="88" spans="1:22" s="11" customFormat="1" ht="29.25" customHeight="1" x14ac:dyDescent="0.25">
      <c r="A88" s="354"/>
      <c r="B88" s="99"/>
      <c r="C88" s="84"/>
      <c r="D88" s="85"/>
      <c r="E88" s="332">
        <f t="shared" si="8"/>
        <v>0</v>
      </c>
      <c r="F88" s="196"/>
      <c r="G88" s="334" t="str">
        <f t="shared" si="9"/>
        <v xml:space="preserve"> </v>
      </c>
      <c r="H88" s="196"/>
      <c r="I88" s="334" t="str">
        <f t="shared" si="10"/>
        <v xml:space="preserve"> </v>
      </c>
      <c r="J88" s="456">
        <f t="shared" si="11"/>
        <v>0</v>
      </c>
      <c r="K88" s="457"/>
      <c r="L88" s="335">
        <f t="shared" si="12"/>
        <v>0</v>
      </c>
      <c r="M88" s="336" t="e">
        <f t="shared" si="13"/>
        <v>#DIV/0!</v>
      </c>
      <c r="N88" s="337"/>
      <c r="O88" s="338" t="str">
        <f t="shared" si="14"/>
        <v xml:space="preserve"> </v>
      </c>
      <c r="P88" s="109" t="str">
        <f t="shared" si="15"/>
        <v xml:space="preserve"> </v>
      </c>
      <c r="Q88" s="21"/>
      <c r="R88" s="21"/>
      <c r="S88" s="21"/>
      <c r="T88" s="21"/>
      <c r="U88" s="21"/>
      <c r="V88" s="21"/>
    </row>
    <row r="89" spans="1:22" s="11" customFormat="1" ht="29.25" customHeight="1" x14ac:dyDescent="0.25">
      <c r="A89" s="354"/>
      <c r="B89" s="99"/>
      <c r="C89" s="84"/>
      <c r="D89" s="85"/>
      <c r="E89" s="332">
        <f t="shared" si="8"/>
        <v>0</v>
      </c>
      <c r="F89" s="196"/>
      <c r="G89" s="334" t="str">
        <f t="shared" si="9"/>
        <v xml:space="preserve"> </v>
      </c>
      <c r="H89" s="196"/>
      <c r="I89" s="334" t="str">
        <f t="shared" si="10"/>
        <v xml:space="preserve"> </v>
      </c>
      <c r="J89" s="456">
        <f t="shared" si="11"/>
        <v>0</v>
      </c>
      <c r="K89" s="457"/>
      <c r="L89" s="335">
        <f t="shared" si="12"/>
        <v>0</v>
      </c>
      <c r="M89" s="336" t="e">
        <f t="shared" si="13"/>
        <v>#DIV/0!</v>
      </c>
      <c r="N89" s="337"/>
      <c r="O89" s="338" t="str">
        <f t="shared" si="14"/>
        <v xml:space="preserve"> </v>
      </c>
      <c r="P89" s="109" t="str">
        <f t="shared" si="15"/>
        <v xml:space="preserve"> </v>
      </c>
      <c r="Q89" s="21"/>
      <c r="R89" s="21"/>
      <c r="S89" s="21"/>
      <c r="T89" s="21"/>
      <c r="U89" s="21"/>
      <c r="V89" s="21"/>
    </row>
    <row r="90" spans="1:22" s="11" customFormat="1" ht="29.25" customHeight="1" x14ac:dyDescent="0.25">
      <c r="A90" s="354"/>
      <c r="B90" s="99"/>
      <c r="C90" s="84"/>
      <c r="D90" s="85"/>
      <c r="E90" s="332">
        <f t="shared" si="8"/>
        <v>0</v>
      </c>
      <c r="F90" s="196"/>
      <c r="G90" s="334" t="str">
        <f t="shared" si="9"/>
        <v xml:space="preserve"> </v>
      </c>
      <c r="H90" s="196"/>
      <c r="I90" s="334" t="str">
        <f t="shared" si="10"/>
        <v xml:space="preserve"> </v>
      </c>
      <c r="J90" s="456">
        <f t="shared" si="11"/>
        <v>0</v>
      </c>
      <c r="K90" s="457"/>
      <c r="L90" s="335">
        <f t="shared" si="12"/>
        <v>0</v>
      </c>
      <c r="M90" s="336" t="e">
        <f t="shared" si="13"/>
        <v>#DIV/0!</v>
      </c>
      <c r="N90" s="337"/>
      <c r="O90" s="338" t="str">
        <f t="shared" si="14"/>
        <v xml:space="preserve"> </v>
      </c>
      <c r="P90" s="109" t="str">
        <f t="shared" si="15"/>
        <v xml:space="preserve"> </v>
      </c>
      <c r="Q90" s="21"/>
      <c r="R90" s="21"/>
      <c r="S90" s="21"/>
      <c r="T90" s="21"/>
      <c r="U90" s="21"/>
      <c r="V90" s="21"/>
    </row>
    <row r="91" spans="1:22" s="11" customFormat="1" ht="29.25" customHeight="1" x14ac:dyDescent="0.25">
      <c r="A91" s="354"/>
      <c r="B91" s="99"/>
      <c r="C91" s="84"/>
      <c r="D91" s="85"/>
      <c r="E91" s="332">
        <f t="shared" si="8"/>
        <v>0</v>
      </c>
      <c r="F91" s="196"/>
      <c r="G91" s="334" t="str">
        <f t="shared" si="9"/>
        <v xml:space="preserve"> </v>
      </c>
      <c r="H91" s="196"/>
      <c r="I91" s="334" t="str">
        <f t="shared" si="10"/>
        <v xml:space="preserve"> </v>
      </c>
      <c r="J91" s="456">
        <f t="shared" si="11"/>
        <v>0</v>
      </c>
      <c r="K91" s="457"/>
      <c r="L91" s="335">
        <f t="shared" si="12"/>
        <v>0</v>
      </c>
      <c r="M91" s="336" t="e">
        <f t="shared" si="13"/>
        <v>#DIV/0!</v>
      </c>
      <c r="N91" s="337"/>
      <c r="O91" s="338" t="str">
        <f t="shared" si="14"/>
        <v xml:space="preserve"> </v>
      </c>
      <c r="P91" s="109" t="str">
        <f t="shared" si="15"/>
        <v xml:space="preserve"> </v>
      </c>
      <c r="Q91" s="21"/>
      <c r="R91" s="21"/>
      <c r="S91" s="21"/>
      <c r="T91" s="21"/>
      <c r="U91" s="21"/>
      <c r="V91" s="21"/>
    </row>
    <row r="92" spans="1:22" s="11" customFormat="1" ht="29.25" customHeight="1" x14ac:dyDescent="0.25">
      <c r="A92" s="354"/>
      <c r="B92" s="99"/>
      <c r="C92" s="84"/>
      <c r="D92" s="85"/>
      <c r="E92" s="332">
        <f t="shared" si="8"/>
        <v>0</v>
      </c>
      <c r="F92" s="196"/>
      <c r="G92" s="334" t="str">
        <f t="shared" si="9"/>
        <v xml:space="preserve"> </v>
      </c>
      <c r="H92" s="196"/>
      <c r="I92" s="334" t="str">
        <f t="shared" si="10"/>
        <v xml:space="preserve"> </v>
      </c>
      <c r="J92" s="456">
        <f t="shared" si="11"/>
        <v>0</v>
      </c>
      <c r="K92" s="457"/>
      <c r="L92" s="335">
        <f t="shared" si="12"/>
        <v>0</v>
      </c>
      <c r="M92" s="336" t="e">
        <f t="shared" si="13"/>
        <v>#DIV/0!</v>
      </c>
      <c r="N92" s="337"/>
      <c r="O92" s="338" t="str">
        <f t="shared" si="14"/>
        <v xml:space="preserve"> </v>
      </c>
      <c r="P92" s="109" t="str">
        <f t="shared" si="15"/>
        <v xml:space="preserve"> </v>
      </c>
      <c r="Q92" s="21"/>
      <c r="R92" s="21"/>
      <c r="S92" s="21"/>
      <c r="T92" s="21"/>
      <c r="U92" s="21"/>
      <c r="V92" s="21"/>
    </row>
    <row r="93" spans="1:22" s="11" customFormat="1" ht="29.25" customHeight="1" x14ac:dyDescent="0.25">
      <c r="A93" s="354"/>
      <c r="B93" s="99"/>
      <c r="C93" s="84"/>
      <c r="D93" s="85"/>
      <c r="E93" s="332">
        <f t="shared" si="8"/>
        <v>0</v>
      </c>
      <c r="F93" s="196"/>
      <c r="G93" s="334" t="str">
        <f t="shared" si="9"/>
        <v xml:space="preserve"> </v>
      </c>
      <c r="H93" s="196"/>
      <c r="I93" s="334" t="str">
        <f t="shared" si="10"/>
        <v xml:space="preserve"> </v>
      </c>
      <c r="J93" s="456">
        <f t="shared" si="11"/>
        <v>0</v>
      </c>
      <c r="K93" s="457"/>
      <c r="L93" s="335">
        <f t="shared" si="12"/>
        <v>0</v>
      </c>
      <c r="M93" s="336" t="e">
        <f t="shared" si="13"/>
        <v>#DIV/0!</v>
      </c>
      <c r="N93" s="337"/>
      <c r="O93" s="338" t="str">
        <f t="shared" si="14"/>
        <v xml:space="preserve"> </v>
      </c>
      <c r="P93" s="109" t="str">
        <f t="shared" si="15"/>
        <v xml:space="preserve"> </v>
      </c>
      <c r="Q93" s="21"/>
      <c r="R93" s="21"/>
      <c r="S93" s="21"/>
      <c r="T93" s="21"/>
      <c r="U93" s="21"/>
      <c r="V93" s="21"/>
    </row>
    <row r="94" spans="1:22" s="11" customFormat="1" ht="29.25" customHeight="1" x14ac:dyDescent="0.25">
      <c r="A94" s="354"/>
      <c r="B94" s="99"/>
      <c r="C94" s="84"/>
      <c r="D94" s="85"/>
      <c r="E94" s="332">
        <f t="shared" si="8"/>
        <v>0</v>
      </c>
      <c r="F94" s="196"/>
      <c r="G94" s="334" t="str">
        <f t="shared" si="9"/>
        <v xml:space="preserve"> </v>
      </c>
      <c r="H94" s="196"/>
      <c r="I94" s="334" t="str">
        <f t="shared" si="10"/>
        <v xml:space="preserve"> </v>
      </c>
      <c r="J94" s="456">
        <f t="shared" si="11"/>
        <v>0</v>
      </c>
      <c r="K94" s="457"/>
      <c r="L94" s="335">
        <f t="shared" si="12"/>
        <v>0</v>
      </c>
      <c r="M94" s="336" t="e">
        <f t="shared" si="13"/>
        <v>#DIV/0!</v>
      </c>
      <c r="N94" s="337"/>
      <c r="O94" s="338" t="str">
        <f t="shared" si="14"/>
        <v xml:space="preserve"> </v>
      </c>
      <c r="P94" s="109" t="str">
        <f t="shared" si="15"/>
        <v xml:space="preserve"> </v>
      </c>
      <c r="Q94" s="21"/>
      <c r="R94" s="21"/>
      <c r="S94" s="21"/>
      <c r="T94" s="21"/>
      <c r="U94" s="21"/>
      <c r="V94" s="21"/>
    </row>
    <row r="95" spans="1:22" s="11" customFormat="1" ht="29.25" customHeight="1" x14ac:dyDescent="0.25">
      <c r="A95" s="354"/>
      <c r="B95" s="99"/>
      <c r="C95" s="84"/>
      <c r="D95" s="85"/>
      <c r="E95" s="332">
        <f t="shared" si="8"/>
        <v>0</v>
      </c>
      <c r="F95" s="196"/>
      <c r="G95" s="334" t="str">
        <f t="shared" si="9"/>
        <v xml:space="preserve"> </v>
      </c>
      <c r="H95" s="196"/>
      <c r="I95" s="334" t="str">
        <f t="shared" si="10"/>
        <v xml:space="preserve"> </v>
      </c>
      <c r="J95" s="456">
        <f t="shared" si="11"/>
        <v>0</v>
      </c>
      <c r="K95" s="457"/>
      <c r="L95" s="335">
        <f t="shared" si="12"/>
        <v>0</v>
      </c>
      <c r="M95" s="336" t="e">
        <f t="shared" si="13"/>
        <v>#DIV/0!</v>
      </c>
      <c r="N95" s="337"/>
      <c r="O95" s="338" t="str">
        <f t="shared" si="14"/>
        <v xml:space="preserve"> </v>
      </c>
      <c r="P95" s="109" t="str">
        <f t="shared" si="15"/>
        <v xml:space="preserve"> </v>
      </c>
      <c r="Q95" s="21"/>
      <c r="R95" s="21"/>
      <c r="S95" s="21"/>
      <c r="T95" s="21"/>
      <c r="U95" s="21"/>
      <c r="V95" s="21"/>
    </row>
    <row r="96" spans="1:22" s="11" customFormat="1" ht="29.25" customHeight="1" x14ac:dyDescent="0.25">
      <c r="A96" s="354"/>
      <c r="B96" s="99"/>
      <c r="C96" s="84"/>
      <c r="D96" s="85"/>
      <c r="E96" s="332">
        <f t="shared" si="8"/>
        <v>0</v>
      </c>
      <c r="F96" s="196"/>
      <c r="G96" s="334" t="str">
        <f t="shared" si="9"/>
        <v xml:space="preserve"> </v>
      </c>
      <c r="H96" s="196"/>
      <c r="I96" s="334" t="str">
        <f t="shared" si="10"/>
        <v xml:space="preserve"> </v>
      </c>
      <c r="J96" s="456">
        <f t="shared" si="11"/>
        <v>0</v>
      </c>
      <c r="K96" s="457"/>
      <c r="L96" s="335">
        <f t="shared" si="12"/>
        <v>0</v>
      </c>
      <c r="M96" s="336" t="e">
        <f t="shared" si="13"/>
        <v>#DIV/0!</v>
      </c>
      <c r="N96" s="337"/>
      <c r="O96" s="338" t="str">
        <f t="shared" si="14"/>
        <v xml:space="preserve"> </v>
      </c>
      <c r="P96" s="109" t="str">
        <f t="shared" si="15"/>
        <v xml:space="preserve"> </v>
      </c>
      <c r="Q96" s="21"/>
      <c r="R96" s="21"/>
      <c r="S96" s="21"/>
      <c r="T96" s="21"/>
      <c r="U96" s="21"/>
      <c r="V96" s="21"/>
    </row>
    <row r="97" spans="1:22" s="11" customFormat="1" ht="29.25" customHeight="1" x14ac:dyDescent="0.25">
      <c r="A97" s="354"/>
      <c r="B97" s="99"/>
      <c r="C97" s="84"/>
      <c r="D97" s="85"/>
      <c r="E97" s="332">
        <f t="shared" si="8"/>
        <v>0</v>
      </c>
      <c r="F97" s="196"/>
      <c r="G97" s="334" t="str">
        <f t="shared" si="9"/>
        <v xml:space="preserve"> </v>
      </c>
      <c r="H97" s="196"/>
      <c r="I97" s="334" t="str">
        <f t="shared" si="10"/>
        <v xml:space="preserve"> </v>
      </c>
      <c r="J97" s="456">
        <f t="shared" si="11"/>
        <v>0</v>
      </c>
      <c r="K97" s="457"/>
      <c r="L97" s="335">
        <f t="shared" si="12"/>
        <v>0</v>
      </c>
      <c r="M97" s="336" t="e">
        <f t="shared" si="13"/>
        <v>#DIV/0!</v>
      </c>
      <c r="N97" s="337"/>
      <c r="O97" s="338" t="str">
        <f t="shared" si="14"/>
        <v xml:space="preserve"> </v>
      </c>
      <c r="P97" s="109" t="str">
        <f t="shared" si="15"/>
        <v xml:space="preserve"> </v>
      </c>
      <c r="Q97" s="21"/>
      <c r="R97" s="21"/>
      <c r="S97" s="21"/>
      <c r="T97" s="21"/>
      <c r="U97" s="21"/>
      <c r="V97" s="21"/>
    </row>
    <row r="98" spans="1:22" s="11" customFormat="1" ht="29.25" customHeight="1" x14ac:dyDescent="0.25">
      <c r="A98" s="354"/>
      <c r="B98" s="99"/>
      <c r="C98" s="84"/>
      <c r="D98" s="85"/>
      <c r="E98" s="332">
        <f t="shared" si="8"/>
        <v>0</v>
      </c>
      <c r="F98" s="196"/>
      <c r="G98" s="334" t="str">
        <f t="shared" si="9"/>
        <v xml:space="preserve"> </v>
      </c>
      <c r="H98" s="196"/>
      <c r="I98" s="334" t="str">
        <f t="shared" si="10"/>
        <v xml:space="preserve"> </v>
      </c>
      <c r="J98" s="456">
        <f t="shared" si="11"/>
        <v>0</v>
      </c>
      <c r="K98" s="457"/>
      <c r="L98" s="335">
        <f t="shared" si="12"/>
        <v>0</v>
      </c>
      <c r="M98" s="336" t="e">
        <f t="shared" si="13"/>
        <v>#DIV/0!</v>
      </c>
      <c r="N98" s="337"/>
      <c r="O98" s="338" t="str">
        <f t="shared" si="14"/>
        <v xml:space="preserve"> </v>
      </c>
      <c r="P98" s="109" t="str">
        <f t="shared" si="15"/>
        <v xml:space="preserve"> </v>
      </c>
      <c r="Q98" s="21"/>
      <c r="R98" s="21"/>
      <c r="S98" s="21"/>
      <c r="T98" s="21"/>
      <c r="U98" s="21"/>
      <c r="V98" s="21"/>
    </row>
    <row r="99" spans="1:22" s="11" customFormat="1" ht="29.25" customHeight="1" x14ac:dyDescent="0.25">
      <c r="A99" s="354"/>
      <c r="B99" s="99"/>
      <c r="C99" s="84"/>
      <c r="D99" s="85"/>
      <c r="E99" s="332">
        <f t="shared" si="8"/>
        <v>0</v>
      </c>
      <c r="F99" s="196"/>
      <c r="G99" s="334" t="str">
        <f t="shared" si="9"/>
        <v xml:space="preserve"> </v>
      </c>
      <c r="H99" s="196"/>
      <c r="I99" s="334" t="str">
        <f t="shared" si="10"/>
        <v xml:space="preserve"> </v>
      </c>
      <c r="J99" s="456">
        <f t="shared" si="11"/>
        <v>0</v>
      </c>
      <c r="K99" s="457"/>
      <c r="L99" s="335">
        <f t="shared" si="12"/>
        <v>0</v>
      </c>
      <c r="M99" s="336" t="e">
        <f t="shared" si="13"/>
        <v>#DIV/0!</v>
      </c>
      <c r="N99" s="337"/>
      <c r="O99" s="338" t="str">
        <f t="shared" si="14"/>
        <v xml:space="preserve"> </v>
      </c>
      <c r="P99" s="109" t="str">
        <f t="shared" si="15"/>
        <v xml:space="preserve"> </v>
      </c>
      <c r="Q99" s="21"/>
      <c r="R99" s="21"/>
      <c r="S99" s="21"/>
      <c r="T99" s="21"/>
      <c r="U99" s="21"/>
      <c r="V99" s="21"/>
    </row>
    <row r="100" spans="1:22" s="11" customFormat="1" ht="29.25" customHeight="1" x14ac:dyDescent="0.25">
      <c r="A100" s="354"/>
      <c r="B100" s="99"/>
      <c r="C100" s="84"/>
      <c r="D100" s="85"/>
      <c r="E100" s="332">
        <f t="shared" si="8"/>
        <v>0</v>
      </c>
      <c r="F100" s="196"/>
      <c r="G100" s="334" t="str">
        <f t="shared" si="9"/>
        <v xml:space="preserve"> </v>
      </c>
      <c r="H100" s="196"/>
      <c r="I100" s="334" t="str">
        <f t="shared" si="10"/>
        <v xml:space="preserve"> </v>
      </c>
      <c r="J100" s="456">
        <f t="shared" si="11"/>
        <v>0</v>
      </c>
      <c r="K100" s="457"/>
      <c r="L100" s="335">
        <f t="shared" si="12"/>
        <v>0</v>
      </c>
      <c r="M100" s="336" t="e">
        <f t="shared" si="13"/>
        <v>#DIV/0!</v>
      </c>
      <c r="N100" s="337"/>
      <c r="O100" s="338" t="str">
        <f t="shared" si="14"/>
        <v xml:space="preserve"> </v>
      </c>
      <c r="P100" s="109" t="str">
        <f t="shared" si="15"/>
        <v xml:space="preserve"> </v>
      </c>
      <c r="Q100" s="21"/>
      <c r="R100" s="21"/>
      <c r="S100" s="21"/>
      <c r="T100" s="21"/>
      <c r="U100" s="21"/>
      <c r="V100" s="21"/>
    </row>
    <row r="101" spans="1:22" s="11" customFormat="1" ht="29.25" customHeight="1" x14ac:dyDescent="0.25">
      <c r="A101" s="354"/>
      <c r="B101" s="99"/>
      <c r="C101" s="84"/>
      <c r="D101" s="85"/>
      <c r="E101" s="332">
        <f t="shared" si="8"/>
        <v>0</v>
      </c>
      <c r="F101" s="196"/>
      <c r="G101" s="334" t="str">
        <f t="shared" si="9"/>
        <v xml:space="preserve"> </v>
      </c>
      <c r="H101" s="196"/>
      <c r="I101" s="334" t="str">
        <f t="shared" si="10"/>
        <v xml:space="preserve"> </v>
      </c>
      <c r="J101" s="456">
        <f t="shared" si="11"/>
        <v>0</v>
      </c>
      <c r="K101" s="457"/>
      <c r="L101" s="335">
        <f t="shared" si="12"/>
        <v>0</v>
      </c>
      <c r="M101" s="336" t="e">
        <f t="shared" si="13"/>
        <v>#DIV/0!</v>
      </c>
      <c r="N101" s="337"/>
      <c r="O101" s="338" t="str">
        <f t="shared" si="14"/>
        <v xml:space="preserve"> </v>
      </c>
      <c r="P101" s="109" t="str">
        <f t="shared" si="15"/>
        <v xml:space="preserve"> </v>
      </c>
      <c r="Q101" s="21"/>
      <c r="R101" s="21"/>
      <c r="S101" s="21"/>
      <c r="T101" s="21"/>
      <c r="U101" s="21"/>
      <c r="V101" s="21"/>
    </row>
    <row r="102" spans="1:22" s="11" customFormat="1" ht="29.25" customHeight="1" x14ac:dyDescent="0.25">
      <c r="A102" s="354"/>
      <c r="B102" s="99"/>
      <c r="C102" s="84"/>
      <c r="D102" s="85"/>
      <c r="E102" s="332">
        <f t="shared" si="8"/>
        <v>0</v>
      </c>
      <c r="F102" s="196"/>
      <c r="G102" s="334" t="str">
        <f t="shared" si="9"/>
        <v xml:space="preserve"> </v>
      </c>
      <c r="H102" s="196"/>
      <c r="I102" s="334" t="str">
        <f t="shared" si="10"/>
        <v xml:space="preserve"> </v>
      </c>
      <c r="J102" s="456">
        <f t="shared" si="11"/>
        <v>0</v>
      </c>
      <c r="K102" s="457"/>
      <c r="L102" s="335">
        <f t="shared" si="12"/>
        <v>0</v>
      </c>
      <c r="M102" s="336" t="e">
        <f t="shared" si="13"/>
        <v>#DIV/0!</v>
      </c>
      <c r="N102" s="337"/>
      <c r="O102" s="338" t="str">
        <f t="shared" si="14"/>
        <v xml:space="preserve"> </v>
      </c>
      <c r="P102" s="109" t="str">
        <f t="shared" si="15"/>
        <v xml:space="preserve"> </v>
      </c>
      <c r="Q102" s="21"/>
      <c r="R102" s="21"/>
      <c r="S102" s="21"/>
      <c r="T102" s="21"/>
      <c r="U102" s="21"/>
      <c r="V102" s="21"/>
    </row>
    <row r="103" spans="1:22" s="11" customFormat="1" ht="29.25" customHeight="1" x14ac:dyDescent="0.25">
      <c r="A103" s="354"/>
      <c r="B103" s="99"/>
      <c r="C103" s="84"/>
      <c r="D103" s="85"/>
      <c r="E103" s="332">
        <f t="shared" si="8"/>
        <v>0</v>
      </c>
      <c r="F103" s="196"/>
      <c r="G103" s="334" t="str">
        <f t="shared" si="9"/>
        <v xml:space="preserve"> </v>
      </c>
      <c r="H103" s="196"/>
      <c r="I103" s="334" t="str">
        <f t="shared" si="10"/>
        <v xml:space="preserve"> </v>
      </c>
      <c r="J103" s="456">
        <f t="shared" si="11"/>
        <v>0</v>
      </c>
      <c r="K103" s="457"/>
      <c r="L103" s="335">
        <f t="shared" si="12"/>
        <v>0</v>
      </c>
      <c r="M103" s="336" t="e">
        <f t="shared" si="13"/>
        <v>#DIV/0!</v>
      </c>
      <c r="N103" s="337"/>
      <c r="O103" s="338" t="str">
        <f t="shared" si="14"/>
        <v xml:space="preserve"> </v>
      </c>
      <c r="P103" s="109" t="str">
        <f t="shared" si="15"/>
        <v xml:space="preserve"> </v>
      </c>
      <c r="Q103" s="21"/>
      <c r="R103" s="21"/>
      <c r="S103" s="21"/>
      <c r="T103" s="21"/>
      <c r="U103" s="21"/>
      <c r="V103" s="21"/>
    </row>
    <row r="104" spans="1:22" s="11" customFormat="1" ht="29.25" customHeight="1" x14ac:dyDescent="0.25">
      <c r="A104" s="354"/>
      <c r="B104" s="99"/>
      <c r="C104" s="84"/>
      <c r="D104" s="85"/>
      <c r="E104" s="332">
        <f t="shared" si="8"/>
        <v>0</v>
      </c>
      <c r="F104" s="196"/>
      <c r="G104" s="334" t="str">
        <f t="shared" si="9"/>
        <v xml:space="preserve"> </v>
      </c>
      <c r="H104" s="196"/>
      <c r="I104" s="334" t="str">
        <f t="shared" si="10"/>
        <v xml:space="preserve"> </v>
      </c>
      <c r="J104" s="456">
        <f t="shared" si="11"/>
        <v>0</v>
      </c>
      <c r="K104" s="457"/>
      <c r="L104" s="335">
        <f t="shared" si="12"/>
        <v>0</v>
      </c>
      <c r="M104" s="336" t="e">
        <f t="shared" si="13"/>
        <v>#DIV/0!</v>
      </c>
      <c r="N104" s="337"/>
      <c r="O104" s="338" t="str">
        <f t="shared" si="14"/>
        <v xml:space="preserve"> </v>
      </c>
      <c r="P104" s="109" t="str">
        <f t="shared" si="15"/>
        <v xml:space="preserve"> </v>
      </c>
      <c r="Q104" s="21"/>
      <c r="R104" s="21"/>
      <c r="S104" s="21"/>
      <c r="T104" s="21"/>
      <c r="U104" s="21"/>
      <c r="V104" s="21"/>
    </row>
    <row r="105" spans="1:22" s="11" customFormat="1" ht="29.25" customHeight="1" x14ac:dyDescent="0.25">
      <c r="A105" s="354"/>
      <c r="B105" s="99"/>
      <c r="C105" s="84"/>
      <c r="D105" s="85"/>
      <c r="E105" s="332">
        <f t="shared" si="8"/>
        <v>0</v>
      </c>
      <c r="F105" s="196"/>
      <c r="G105" s="334" t="str">
        <f t="shared" si="9"/>
        <v xml:space="preserve"> </v>
      </c>
      <c r="H105" s="196"/>
      <c r="I105" s="334" t="str">
        <f t="shared" si="10"/>
        <v xml:space="preserve"> </v>
      </c>
      <c r="J105" s="456">
        <f t="shared" si="11"/>
        <v>0</v>
      </c>
      <c r="K105" s="457"/>
      <c r="L105" s="335">
        <f t="shared" si="12"/>
        <v>0</v>
      </c>
      <c r="M105" s="336" t="e">
        <f t="shared" si="13"/>
        <v>#DIV/0!</v>
      </c>
      <c r="N105" s="337"/>
      <c r="O105" s="338" t="str">
        <f t="shared" si="14"/>
        <v xml:space="preserve"> </v>
      </c>
      <c r="P105" s="109" t="str">
        <f t="shared" si="15"/>
        <v xml:space="preserve"> </v>
      </c>
      <c r="Q105" s="21"/>
      <c r="R105" s="21"/>
      <c r="S105" s="21"/>
      <c r="T105" s="21"/>
      <c r="U105" s="21"/>
      <c r="V105" s="21"/>
    </row>
    <row r="106" spans="1:22" s="11" customFormat="1" ht="29.25" customHeight="1" x14ac:dyDescent="0.25">
      <c r="A106" s="354"/>
      <c r="B106" s="99"/>
      <c r="C106" s="84"/>
      <c r="D106" s="85"/>
      <c r="E106" s="332">
        <f t="shared" si="8"/>
        <v>0</v>
      </c>
      <c r="F106" s="196"/>
      <c r="G106" s="334" t="str">
        <f t="shared" si="9"/>
        <v xml:space="preserve"> </v>
      </c>
      <c r="H106" s="196"/>
      <c r="I106" s="334" t="str">
        <f t="shared" si="10"/>
        <v xml:space="preserve"> </v>
      </c>
      <c r="J106" s="456">
        <f t="shared" si="11"/>
        <v>0</v>
      </c>
      <c r="K106" s="457"/>
      <c r="L106" s="335">
        <f t="shared" si="12"/>
        <v>0</v>
      </c>
      <c r="M106" s="336" t="e">
        <f t="shared" si="13"/>
        <v>#DIV/0!</v>
      </c>
      <c r="N106" s="337"/>
      <c r="O106" s="338" t="str">
        <f t="shared" si="14"/>
        <v xml:space="preserve"> </v>
      </c>
      <c r="P106" s="109" t="str">
        <f t="shared" si="15"/>
        <v xml:space="preserve"> </v>
      </c>
      <c r="Q106" s="21"/>
      <c r="R106" s="21"/>
      <c r="S106" s="21"/>
      <c r="T106" s="21"/>
      <c r="U106" s="21"/>
      <c r="V106" s="21"/>
    </row>
    <row r="107" spans="1:22" s="11" customFormat="1" ht="29.25" customHeight="1" x14ac:dyDescent="0.25">
      <c r="A107" s="354"/>
      <c r="B107" s="99"/>
      <c r="C107" s="84"/>
      <c r="D107" s="85"/>
      <c r="E107" s="332">
        <f t="shared" si="8"/>
        <v>0</v>
      </c>
      <c r="F107" s="196"/>
      <c r="G107" s="334" t="str">
        <f t="shared" si="9"/>
        <v xml:space="preserve"> </v>
      </c>
      <c r="H107" s="196"/>
      <c r="I107" s="334" t="str">
        <f t="shared" si="10"/>
        <v xml:space="preserve"> </v>
      </c>
      <c r="J107" s="456">
        <f t="shared" si="11"/>
        <v>0</v>
      </c>
      <c r="K107" s="457"/>
      <c r="L107" s="335">
        <f t="shared" si="12"/>
        <v>0</v>
      </c>
      <c r="M107" s="336" t="e">
        <f t="shared" si="13"/>
        <v>#DIV/0!</v>
      </c>
      <c r="N107" s="337"/>
      <c r="O107" s="338" t="str">
        <f t="shared" si="14"/>
        <v xml:space="preserve"> </v>
      </c>
      <c r="P107" s="109" t="str">
        <f t="shared" si="15"/>
        <v xml:space="preserve"> </v>
      </c>
      <c r="Q107" s="21"/>
      <c r="R107" s="21"/>
      <c r="S107" s="21"/>
      <c r="T107" s="21"/>
      <c r="U107" s="21"/>
      <c r="V107" s="21"/>
    </row>
    <row r="108" spans="1:22" s="11" customFormat="1" ht="29.25" customHeight="1" x14ac:dyDescent="0.25">
      <c r="A108" s="354"/>
      <c r="B108" s="99"/>
      <c r="C108" s="84"/>
      <c r="D108" s="85"/>
      <c r="E108" s="332">
        <f t="shared" si="8"/>
        <v>0</v>
      </c>
      <c r="F108" s="196"/>
      <c r="G108" s="334" t="str">
        <f t="shared" si="9"/>
        <v xml:space="preserve"> </v>
      </c>
      <c r="H108" s="196"/>
      <c r="I108" s="334" t="str">
        <f t="shared" si="10"/>
        <v xml:space="preserve"> </v>
      </c>
      <c r="J108" s="456">
        <f t="shared" si="11"/>
        <v>0</v>
      </c>
      <c r="K108" s="457"/>
      <c r="L108" s="335">
        <f t="shared" si="12"/>
        <v>0</v>
      </c>
      <c r="M108" s="336" t="e">
        <f t="shared" si="13"/>
        <v>#DIV/0!</v>
      </c>
      <c r="N108" s="337"/>
      <c r="O108" s="338" t="str">
        <f t="shared" si="14"/>
        <v xml:space="preserve"> </v>
      </c>
      <c r="P108" s="109" t="str">
        <f t="shared" si="15"/>
        <v xml:space="preserve"> </v>
      </c>
      <c r="Q108" s="21"/>
      <c r="R108" s="21"/>
      <c r="S108" s="21"/>
      <c r="T108" s="21"/>
      <c r="U108" s="21"/>
      <c r="V108" s="21"/>
    </row>
    <row r="109" spans="1:22" s="11" customFormat="1" ht="29.25" customHeight="1" x14ac:dyDescent="0.25">
      <c r="A109" s="354"/>
      <c r="B109" s="99"/>
      <c r="C109" s="84"/>
      <c r="D109" s="85"/>
      <c r="E109" s="332">
        <f t="shared" si="8"/>
        <v>0</v>
      </c>
      <c r="F109" s="196"/>
      <c r="G109" s="334" t="str">
        <f t="shared" si="9"/>
        <v xml:space="preserve"> </v>
      </c>
      <c r="H109" s="196"/>
      <c r="I109" s="334" t="str">
        <f t="shared" si="10"/>
        <v xml:space="preserve"> </v>
      </c>
      <c r="J109" s="456">
        <f t="shared" si="11"/>
        <v>0</v>
      </c>
      <c r="K109" s="457"/>
      <c r="L109" s="335">
        <f t="shared" si="12"/>
        <v>0</v>
      </c>
      <c r="M109" s="336" t="e">
        <f t="shared" si="13"/>
        <v>#DIV/0!</v>
      </c>
      <c r="N109" s="337"/>
      <c r="O109" s="338" t="str">
        <f t="shared" si="14"/>
        <v xml:space="preserve"> </v>
      </c>
      <c r="P109" s="109" t="str">
        <f t="shared" si="15"/>
        <v xml:space="preserve"> </v>
      </c>
      <c r="Q109" s="21"/>
      <c r="R109" s="21"/>
      <c r="S109" s="21"/>
      <c r="T109" s="21"/>
      <c r="U109" s="21"/>
      <c r="V109" s="21"/>
    </row>
    <row r="110" spans="1:22" s="11" customFormat="1" ht="29.25" customHeight="1" x14ac:dyDescent="0.25">
      <c r="A110" s="354"/>
      <c r="B110" s="99"/>
      <c r="C110" s="84"/>
      <c r="D110" s="85"/>
      <c r="E110" s="332">
        <f t="shared" si="8"/>
        <v>0</v>
      </c>
      <c r="F110" s="196"/>
      <c r="G110" s="334" t="str">
        <f t="shared" si="9"/>
        <v xml:space="preserve"> </v>
      </c>
      <c r="H110" s="196"/>
      <c r="I110" s="334" t="str">
        <f t="shared" si="10"/>
        <v xml:space="preserve"> </v>
      </c>
      <c r="J110" s="456">
        <f t="shared" si="11"/>
        <v>0</v>
      </c>
      <c r="K110" s="457"/>
      <c r="L110" s="335">
        <f t="shared" si="12"/>
        <v>0</v>
      </c>
      <c r="M110" s="336" t="e">
        <f t="shared" si="13"/>
        <v>#DIV/0!</v>
      </c>
      <c r="N110" s="337"/>
      <c r="O110" s="338" t="str">
        <f t="shared" si="14"/>
        <v xml:space="preserve"> </v>
      </c>
      <c r="P110" s="109" t="str">
        <f t="shared" si="15"/>
        <v xml:space="preserve"> </v>
      </c>
      <c r="Q110" s="21"/>
      <c r="R110" s="21"/>
      <c r="S110" s="21"/>
      <c r="T110" s="21"/>
      <c r="U110" s="21"/>
      <c r="V110" s="21"/>
    </row>
    <row r="111" spans="1:22" s="11" customFormat="1" ht="29.25" customHeight="1" x14ac:dyDescent="0.25">
      <c r="A111" s="354"/>
      <c r="B111" s="99"/>
      <c r="C111" s="84"/>
      <c r="D111" s="85"/>
      <c r="E111" s="332">
        <f t="shared" si="8"/>
        <v>0</v>
      </c>
      <c r="F111" s="196"/>
      <c r="G111" s="334" t="str">
        <f t="shared" si="9"/>
        <v xml:space="preserve"> </v>
      </c>
      <c r="H111" s="196"/>
      <c r="I111" s="334" t="str">
        <f t="shared" si="10"/>
        <v xml:space="preserve"> </v>
      </c>
      <c r="J111" s="456">
        <f t="shared" si="11"/>
        <v>0</v>
      </c>
      <c r="K111" s="457"/>
      <c r="L111" s="335">
        <f t="shared" si="12"/>
        <v>0</v>
      </c>
      <c r="M111" s="336" t="e">
        <f t="shared" si="13"/>
        <v>#DIV/0!</v>
      </c>
      <c r="N111" s="337"/>
      <c r="O111" s="338" t="str">
        <f t="shared" si="14"/>
        <v xml:space="preserve"> </v>
      </c>
      <c r="P111" s="109" t="str">
        <f t="shared" si="15"/>
        <v xml:space="preserve"> </v>
      </c>
      <c r="Q111" s="21"/>
      <c r="R111" s="21"/>
      <c r="S111" s="21"/>
      <c r="T111" s="21"/>
      <c r="U111" s="21"/>
      <c r="V111" s="21"/>
    </row>
    <row r="112" spans="1:22" s="11" customFormat="1" ht="29.25" customHeight="1" x14ac:dyDescent="0.25">
      <c r="A112" s="354"/>
      <c r="B112" s="99"/>
      <c r="C112" s="84"/>
      <c r="D112" s="85"/>
      <c r="E112" s="332">
        <f t="shared" si="8"/>
        <v>0</v>
      </c>
      <c r="F112" s="196"/>
      <c r="G112" s="334" t="str">
        <f t="shared" si="9"/>
        <v xml:space="preserve"> </v>
      </c>
      <c r="H112" s="196"/>
      <c r="I112" s="334" t="str">
        <f t="shared" si="10"/>
        <v xml:space="preserve"> </v>
      </c>
      <c r="J112" s="456">
        <f t="shared" si="11"/>
        <v>0</v>
      </c>
      <c r="K112" s="457"/>
      <c r="L112" s="335">
        <f t="shared" si="12"/>
        <v>0</v>
      </c>
      <c r="M112" s="336" t="e">
        <f t="shared" si="13"/>
        <v>#DIV/0!</v>
      </c>
      <c r="N112" s="337"/>
      <c r="O112" s="338" t="str">
        <f t="shared" si="14"/>
        <v xml:space="preserve"> </v>
      </c>
      <c r="P112" s="109" t="str">
        <f t="shared" si="15"/>
        <v xml:space="preserve"> </v>
      </c>
      <c r="Q112" s="21"/>
      <c r="R112" s="21"/>
      <c r="S112" s="21"/>
      <c r="T112" s="21"/>
      <c r="U112" s="21"/>
      <c r="V112" s="21"/>
    </row>
    <row r="113" spans="1:22" s="11" customFormat="1" ht="29.25" customHeight="1" x14ac:dyDescent="0.25">
      <c r="A113" s="354"/>
      <c r="B113" s="99"/>
      <c r="C113" s="84"/>
      <c r="D113" s="85"/>
      <c r="E113" s="332">
        <f t="shared" si="8"/>
        <v>0</v>
      </c>
      <c r="F113" s="196"/>
      <c r="G113" s="334" t="str">
        <f t="shared" si="9"/>
        <v xml:space="preserve"> </v>
      </c>
      <c r="H113" s="196"/>
      <c r="I113" s="334" t="str">
        <f t="shared" si="10"/>
        <v xml:space="preserve"> </v>
      </c>
      <c r="J113" s="456">
        <f t="shared" si="11"/>
        <v>0</v>
      </c>
      <c r="K113" s="457"/>
      <c r="L113" s="335">
        <f t="shared" si="12"/>
        <v>0</v>
      </c>
      <c r="M113" s="336" t="e">
        <f t="shared" si="13"/>
        <v>#DIV/0!</v>
      </c>
      <c r="N113" s="337"/>
      <c r="O113" s="338" t="str">
        <f t="shared" si="14"/>
        <v xml:space="preserve"> </v>
      </c>
      <c r="P113" s="109" t="str">
        <f t="shared" si="15"/>
        <v xml:space="preserve"> </v>
      </c>
      <c r="Q113" s="21"/>
      <c r="R113" s="21"/>
      <c r="S113" s="21"/>
      <c r="T113" s="21"/>
      <c r="U113" s="21"/>
      <c r="V113" s="21"/>
    </row>
    <row r="114" spans="1:22" s="11" customFormat="1" ht="29.25" customHeight="1" x14ac:dyDescent="0.25">
      <c r="A114" s="354"/>
      <c r="B114" s="99"/>
      <c r="C114" s="84"/>
      <c r="D114" s="85"/>
      <c r="E114" s="332">
        <f t="shared" si="8"/>
        <v>0</v>
      </c>
      <c r="F114" s="196"/>
      <c r="G114" s="334" t="str">
        <f t="shared" si="9"/>
        <v xml:space="preserve"> </v>
      </c>
      <c r="H114" s="196"/>
      <c r="I114" s="334" t="str">
        <f t="shared" si="10"/>
        <v xml:space="preserve"> </v>
      </c>
      <c r="J114" s="456">
        <f t="shared" si="11"/>
        <v>0</v>
      </c>
      <c r="K114" s="457"/>
      <c r="L114" s="335">
        <f t="shared" si="12"/>
        <v>0</v>
      </c>
      <c r="M114" s="336" t="e">
        <f t="shared" si="13"/>
        <v>#DIV/0!</v>
      </c>
      <c r="N114" s="337"/>
      <c r="O114" s="338" t="str">
        <f t="shared" si="14"/>
        <v xml:space="preserve"> </v>
      </c>
      <c r="P114" s="109" t="str">
        <f t="shared" si="15"/>
        <v xml:space="preserve"> </v>
      </c>
      <c r="Q114" s="21"/>
      <c r="R114" s="21"/>
      <c r="S114" s="21"/>
      <c r="T114" s="21"/>
      <c r="U114" s="21"/>
      <c r="V114" s="21"/>
    </row>
    <row r="115" spans="1:22" s="11" customFormat="1" ht="29.25" customHeight="1" x14ac:dyDescent="0.25">
      <c r="A115" s="354"/>
      <c r="B115" s="99"/>
      <c r="C115" s="84"/>
      <c r="D115" s="85"/>
      <c r="E115" s="332">
        <f t="shared" si="8"/>
        <v>0</v>
      </c>
      <c r="F115" s="196"/>
      <c r="G115" s="334" t="str">
        <f t="shared" si="9"/>
        <v xml:space="preserve"> </v>
      </c>
      <c r="H115" s="196"/>
      <c r="I115" s="334" t="str">
        <f t="shared" si="10"/>
        <v xml:space="preserve"> </v>
      </c>
      <c r="J115" s="456">
        <f t="shared" si="11"/>
        <v>0</v>
      </c>
      <c r="K115" s="457"/>
      <c r="L115" s="335">
        <f t="shared" si="12"/>
        <v>0</v>
      </c>
      <c r="M115" s="336" t="e">
        <f t="shared" si="13"/>
        <v>#DIV/0!</v>
      </c>
      <c r="N115" s="337"/>
      <c r="O115" s="338" t="str">
        <f t="shared" si="14"/>
        <v xml:space="preserve"> </v>
      </c>
      <c r="P115" s="109" t="str">
        <f t="shared" si="15"/>
        <v xml:space="preserve"> </v>
      </c>
      <c r="Q115" s="21"/>
      <c r="R115" s="21"/>
      <c r="S115" s="21"/>
      <c r="T115" s="21"/>
      <c r="U115" s="21"/>
      <c r="V115" s="21"/>
    </row>
    <row r="116" spans="1:22" s="11" customFormat="1" ht="29.25" customHeight="1" x14ac:dyDescent="0.25">
      <c r="A116" s="354"/>
      <c r="B116" s="99"/>
      <c r="C116" s="84"/>
      <c r="D116" s="85"/>
      <c r="E116" s="332">
        <f t="shared" si="8"/>
        <v>0</v>
      </c>
      <c r="F116" s="196"/>
      <c r="G116" s="334" t="str">
        <f t="shared" si="9"/>
        <v xml:space="preserve"> </v>
      </c>
      <c r="H116" s="196"/>
      <c r="I116" s="334" t="str">
        <f t="shared" si="10"/>
        <v xml:space="preserve"> </v>
      </c>
      <c r="J116" s="456">
        <f t="shared" si="11"/>
        <v>0</v>
      </c>
      <c r="K116" s="457"/>
      <c r="L116" s="335">
        <f t="shared" si="12"/>
        <v>0</v>
      </c>
      <c r="M116" s="336" t="e">
        <f t="shared" si="13"/>
        <v>#DIV/0!</v>
      </c>
      <c r="N116" s="337"/>
      <c r="O116" s="338" t="str">
        <f t="shared" si="14"/>
        <v xml:space="preserve"> </v>
      </c>
      <c r="P116" s="109" t="str">
        <f t="shared" si="15"/>
        <v xml:space="preserve"> </v>
      </c>
      <c r="Q116" s="21"/>
      <c r="R116" s="21"/>
      <c r="S116" s="21"/>
      <c r="T116" s="21"/>
      <c r="U116" s="21"/>
      <c r="V116" s="21"/>
    </row>
    <row r="117" spans="1:22" s="11" customFormat="1" ht="29.25" customHeight="1" x14ac:dyDescent="0.25">
      <c r="A117" s="354"/>
      <c r="B117" s="99"/>
      <c r="C117" s="84"/>
      <c r="D117" s="85"/>
      <c r="E117" s="332">
        <f t="shared" si="8"/>
        <v>0</v>
      </c>
      <c r="F117" s="196"/>
      <c r="G117" s="334" t="str">
        <f t="shared" si="9"/>
        <v xml:space="preserve"> </v>
      </c>
      <c r="H117" s="196"/>
      <c r="I117" s="334" t="str">
        <f t="shared" si="10"/>
        <v xml:space="preserve"> </v>
      </c>
      <c r="J117" s="456">
        <f t="shared" si="11"/>
        <v>0</v>
      </c>
      <c r="K117" s="457"/>
      <c r="L117" s="335">
        <f t="shared" si="12"/>
        <v>0</v>
      </c>
      <c r="M117" s="336" t="e">
        <f t="shared" si="13"/>
        <v>#DIV/0!</v>
      </c>
      <c r="N117" s="337"/>
      <c r="O117" s="338" t="str">
        <f t="shared" si="14"/>
        <v xml:space="preserve"> </v>
      </c>
      <c r="P117" s="109" t="str">
        <f t="shared" si="15"/>
        <v xml:space="preserve"> </v>
      </c>
      <c r="Q117" s="21"/>
      <c r="R117" s="21"/>
      <c r="S117" s="21"/>
      <c r="T117" s="21"/>
      <c r="U117" s="21"/>
      <c r="V117" s="21"/>
    </row>
    <row r="118" spans="1:22" s="11" customFormat="1" ht="29.25" customHeight="1" x14ac:dyDescent="0.25">
      <c r="A118" s="354"/>
      <c r="B118" s="99"/>
      <c r="C118" s="84"/>
      <c r="D118" s="85"/>
      <c r="E118" s="332">
        <f t="shared" si="8"/>
        <v>0</v>
      </c>
      <c r="F118" s="196"/>
      <c r="G118" s="334" t="str">
        <f t="shared" si="9"/>
        <v xml:space="preserve"> </v>
      </c>
      <c r="H118" s="196"/>
      <c r="I118" s="334" t="str">
        <f t="shared" si="10"/>
        <v xml:space="preserve"> </v>
      </c>
      <c r="J118" s="456">
        <f t="shared" si="11"/>
        <v>0</v>
      </c>
      <c r="K118" s="457"/>
      <c r="L118" s="335">
        <f t="shared" si="12"/>
        <v>0</v>
      </c>
      <c r="M118" s="336" t="e">
        <f t="shared" si="13"/>
        <v>#DIV/0!</v>
      </c>
      <c r="N118" s="337"/>
      <c r="O118" s="338" t="str">
        <f t="shared" si="14"/>
        <v xml:space="preserve"> </v>
      </c>
      <c r="P118" s="109" t="str">
        <f t="shared" si="15"/>
        <v xml:space="preserve"> </v>
      </c>
      <c r="Q118" s="21"/>
      <c r="R118" s="21"/>
      <c r="S118" s="21"/>
      <c r="T118" s="21"/>
      <c r="U118" s="21"/>
      <c r="V118" s="21"/>
    </row>
    <row r="119" spans="1:22" s="11" customFormat="1" ht="29.25" customHeight="1" x14ac:dyDescent="0.25">
      <c r="A119" s="354"/>
      <c r="B119" s="99"/>
      <c r="C119" s="84"/>
      <c r="D119" s="85"/>
      <c r="E119" s="332">
        <f t="shared" si="8"/>
        <v>0</v>
      </c>
      <c r="F119" s="196"/>
      <c r="G119" s="334" t="str">
        <f t="shared" si="9"/>
        <v xml:space="preserve"> </v>
      </c>
      <c r="H119" s="196"/>
      <c r="I119" s="334" t="str">
        <f t="shared" si="10"/>
        <v xml:space="preserve"> </v>
      </c>
      <c r="J119" s="456">
        <f t="shared" si="11"/>
        <v>0</v>
      </c>
      <c r="K119" s="457"/>
      <c r="L119" s="335">
        <f t="shared" si="12"/>
        <v>0</v>
      </c>
      <c r="M119" s="336" t="e">
        <f t="shared" si="13"/>
        <v>#DIV/0!</v>
      </c>
      <c r="N119" s="337"/>
      <c r="O119" s="338" t="str">
        <f t="shared" si="14"/>
        <v xml:space="preserve"> </v>
      </c>
      <c r="P119" s="109" t="str">
        <f t="shared" si="15"/>
        <v xml:space="preserve"> </v>
      </c>
      <c r="Q119" s="21"/>
      <c r="R119" s="21"/>
      <c r="S119" s="21"/>
      <c r="T119" s="21"/>
      <c r="U119" s="21"/>
      <c r="V119" s="21"/>
    </row>
    <row r="120" spans="1:22" s="11" customFormat="1" ht="29.25" customHeight="1" x14ac:dyDescent="0.25">
      <c r="A120" s="354"/>
      <c r="B120" s="99"/>
      <c r="C120" s="84"/>
      <c r="D120" s="85"/>
      <c r="E120" s="332">
        <f t="shared" si="8"/>
        <v>0</v>
      </c>
      <c r="F120" s="196"/>
      <c r="G120" s="334" t="str">
        <f t="shared" si="9"/>
        <v xml:space="preserve"> </v>
      </c>
      <c r="H120" s="196"/>
      <c r="I120" s="334" t="str">
        <f t="shared" si="10"/>
        <v xml:space="preserve"> </v>
      </c>
      <c r="J120" s="456">
        <f t="shared" si="11"/>
        <v>0</v>
      </c>
      <c r="K120" s="457"/>
      <c r="L120" s="335">
        <f t="shared" si="12"/>
        <v>0</v>
      </c>
      <c r="M120" s="336" t="e">
        <f t="shared" si="13"/>
        <v>#DIV/0!</v>
      </c>
      <c r="N120" s="337"/>
      <c r="O120" s="338" t="str">
        <f t="shared" si="14"/>
        <v xml:space="preserve"> </v>
      </c>
      <c r="P120" s="109" t="str">
        <f t="shared" si="15"/>
        <v xml:space="preserve"> </v>
      </c>
      <c r="Q120" s="21"/>
      <c r="R120" s="21"/>
      <c r="S120" s="21"/>
      <c r="T120" s="21"/>
      <c r="U120" s="21"/>
      <c r="V120" s="21"/>
    </row>
    <row r="121" spans="1:22" s="11" customFormat="1" ht="29.25" customHeight="1" x14ac:dyDescent="0.25">
      <c r="A121" s="354"/>
      <c r="B121" s="99"/>
      <c r="C121" s="84"/>
      <c r="D121" s="85"/>
      <c r="E121" s="332">
        <f t="shared" si="8"/>
        <v>0</v>
      </c>
      <c r="F121" s="196"/>
      <c r="G121" s="334" t="str">
        <f t="shared" si="9"/>
        <v xml:space="preserve"> </v>
      </c>
      <c r="H121" s="196"/>
      <c r="I121" s="334" t="str">
        <f t="shared" si="10"/>
        <v xml:space="preserve"> </v>
      </c>
      <c r="J121" s="456">
        <f t="shared" si="11"/>
        <v>0</v>
      </c>
      <c r="K121" s="457"/>
      <c r="L121" s="335">
        <f t="shared" si="12"/>
        <v>0</v>
      </c>
      <c r="M121" s="336" t="e">
        <f t="shared" si="13"/>
        <v>#DIV/0!</v>
      </c>
      <c r="N121" s="337"/>
      <c r="O121" s="338" t="str">
        <f t="shared" si="14"/>
        <v xml:space="preserve"> </v>
      </c>
      <c r="P121" s="109" t="str">
        <f t="shared" si="15"/>
        <v xml:space="preserve"> </v>
      </c>
      <c r="Q121" s="21"/>
      <c r="R121" s="21"/>
      <c r="S121" s="21"/>
      <c r="T121" s="21"/>
      <c r="U121" s="21"/>
      <c r="V121" s="21"/>
    </row>
    <row r="122" spans="1:22" s="11" customFormat="1" ht="29.25" customHeight="1" x14ac:dyDescent="0.25">
      <c r="A122" s="354"/>
      <c r="B122" s="99"/>
      <c r="C122" s="84"/>
      <c r="D122" s="85"/>
      <c r="E122" s="332">
        <f t="shared" si="8"/>
        <v>0</v>
      </c>
      <c r="F122" s="196"/>
      <c r="G122" s="334" t="str">
        <f t="shared" si="9"/>
        <v xml:space="preserve"> </v>
      </c>
      <c r="H122" s="196"/>
      <c r="I122" s="334" t="str">
        <f t="shared" si="10"/>
        <v xml:space="preserve"> </v>
      </c>
      <c r="J122" s="456">
        <f t="shared" si="11"/>
        <v>0</v>
      </c>
      <c r="K122" s="457"/>
      <c r="L122" s="335">
        <f t="shared" si="12"/>
        <v>0</v>
      </c>
      <c r="M122" s="336" t="e">
        <f t="shared" si="13"/>
        <v>#DIV/0!</v>
      </c>
      <c r="N122" s="337"/>
      <c r="O122" s="338" t="str">
        <f t="shared" si="14"/>
        <v xml:space="preserve"> </v>
      </c>
      <c r="P122" s="109" t="str">
        <f t="shared" si="15"/>
        <v xml:space="preserve"> </v>
      </c>
      <c r="Q122" s="21"/>
      <c r="R122" s="21"/>
      <c r="S122" s="21"/>
      <c r="T122" s="21"/>
      <c r="U122" s="21"/>
      <c r="V122" s="21"/>
    </row>
    <row r="123" spans="1:22" s="11" customFormat="1" ht="29.25" customHeight="1" x14ac:dyDescent="0.25">
      <c r="A123" s="354"/>
      <c r="B123" s="99"/>
      <c r="C123" s="84"/>
      <c r="D123" s="85"/>
      <c r="E123" s="332">
        <f t="shared" si="8"/>
        <v>0</v>
      </c>
      <c r="F123" s="196"/>
      <c r="G123" s="334" t="str">
        <f t="shared" si="9"/>
        <v xml:space="preserve"> </v>
      </c>
      <c r="H123" s="196"/>
      <c r="I123" s="334" t="str">
        <f t="shared" si="10"/>
        <v xml:space="preserve"> </v>
      </c>
      <c r="J123" s="456">
        <f t="shared" si="11"/>
        <v>0</v>
      </c>
      <c r="K123" s="457"/>
      <c r="L123" s="335">
        <f t="shared" si="12"/>
        <v>0</v>
      </c>
      <c r="M123" s="336" t="e">
        <f t="shared" si="13"/>
        <v>#DIV/0!</v>
      </c>
      <c r="N123" s="337"/>
      <c r="O123" s="338" t="str">
        <f t="shared" si="14"/>
        <v xml:space="preserve"> </v>
      </c>
      <c r="P123" s="109" t="str">
        <f t="shared" si="15"/>
        <v xml:space="preserve"> </v>
      </c>
      <c r="Q123" s="21"/>
      <c r="R123" s="21"/>
      <c r="S123" s="21"/>
      <c r="T123" s="21"/>
      <c r="U123" s="21"/>
      <c r="V123" s="21"/>
    </row>
    <row r="124" spans="1:22" s="11" customFormat="1" ht="29.25" customHeight="1" x14ac:dyDescent="0.25">
      <c r="A124" s="354"/>
      <c r="B124" s="99"/>
      <c r="C124" s="84"/>
      <c r="D124" s="85"/>
      <c r="E124" s="332">
        <f t="shared" si="8"/>
        <v>0</v>
      </c>
      <c r="F124" s="196"/>
      <c r="G124" s="334" t="str">
        <f t="shared" si="9"/>
        <v xml:space="preserve"> </v>
      </c>
      <c r="H124" s="196"/>
      <c r="I124" s="334" t="str">
        <f t="shared" si="10"/>
        <v xml:space="preserve"> </v>
      </c>
      <c r="J124" s="456">
        <f t="shared" si="11"/>
        <v>0</v>
      </c>
      <c r="K124" s="457"/>
      <c r="L124" s="335">
        <f t="shared" si="12"/>
        <v>0</v>
      </c>
      <c r="M124" s="336" t="e">
        <f t="shared" si="13"/>
        <v>#DIV/0!</v>
      </c>
      <c r="N124" s="337"/>
      <c r="O124" s="338" t="str">
        <f t="shared" si="14"/>
        <v xml:space="preserve"> </v>
      </c>
      <c r="P124" s="109" t="str">
        <f t="shared" si="15"/>
        <v xml:space="preserve"> </v>
      </c>
      <c r="Q124" s="21"/>
      <c r="R124" s="21"/>
      <c r="S124" s="21"/>
      <c r="T124" s="21"/>
      <c r="U124" s="21"/>
      <c r="V124" s="21"/>
    </row>
    <row r="125" spans="1:22" s="11" customFormat="1" ht="29.25" customHeight="1" x14ac:dyDescent="0.25">
      <c r="A125" s="354"/>
      <c r="B125" s="99"/>
      <c r="C125" s="84"/>
      <c r="D125" s="85"/>
      <c r="E125" s="332">
        <f t="shared" si="8"/>
        <v>0</v>
      </c>
      <c r="F125" s="196"/>
      <c r="G125" s="334" t="str">
        <f t="shared" si="9"/>
        <v xml:space="preserve"> </v>
      </c>
      <c r="H125" s="196"/>
      <c r="I125" s="334" t="str">
        <f t="shared" si="10"/>
        <v xml:space="preserve"> </v>
      </c>
      <c r="J125" s="456">
        <f t="shared" si="11"/>
        <v>0</v>
      </c>
      <c r="K125" s="457"/>
      <c r="L125" s="335">
        <f t="shared" si="12"/>
        <v>0</v>
      </c>
      <c r="M125" s="336" t="e">
        <f t="shared" si="13"/>
        <v>#DIV/0!</v>
      </c>
      <c r="N125" s="337"/>
      <c r="O125" s="338" t="str">
        <f t="shared" si="14"/>
        <v xml:space="preserve"> </v>
      </c>
      <c r="P125" s="109" t="str">
        <f t="shared" si="15"/>
        <v xml:space="preserve"> </v>
      </c>
      <c r="Q125" s="21"/>
      <c r="R125" s="21"/>
      <c r="S125" s="21"/>
      <c r="T125" s="21"/>
      <c r="U125" s="21"/>
      <c r="V125" s="21"/>
    </row>
    <row r="126" spans="1:22" s="11" customFormat="1" ht="29.25" customHeight="1" x14ac:dyDescent="0.25">
      <c r="A126" s="354"/>
      <c r="B126" s="99"/>
      <c r="C126" s="84"/>
      <c r="D126" s="85"/>
      <c r="E126" s="332">
        <f t="shared" si="8"/>
        <v>0</v>
      </c>
      <c r="F126" s="196"/>
      <c r="G126" s="334" t="str">
        <f t="shared" si="9"/>
        <v xml:space="preserve"> </v>
      </c>
      <c r="H126" s="196"/>
      <c r="I126" s="334" t="str">
        <f t="shared" si="10"/>
        <v xml:space="preserve"> </v>
      </c>
      <c r="J126" s="456">
        <f t="shared" si="11"/>
        <v>0</v>
      </c>
      <c r="K126" s="457"/>
      <c r="L126" s="335">
        <f t="shared" si="12"/>
        <v>0</v>
      </c>
      <c r="M126" s="336" t="e">
        <f t="shared" si="13"/>
        <v>#DIV/0!</v>
      </c>
      <c r="N126" s="337"/>
      <c r="O126" s="338" t="str">
        <f t="shared" si="14"/>
        <v xml:space="preserve"> </v>
      </c>
      <c r="P126" s="109" t="str">
        <f t="shared" si="15"/>
        <v xml:space="preserve"> </v>
      </c>
      <c r="Q126" s="21"/>
      <c r="R126" s="21"/>
      <c r="S126" s="21"/>
      <c r="T126" s="21"/>
      <c r="U126" s="21"/>
      <c r="V126" s="21"/>
    </row>
    <row r="127" spans="1:22" s="11" customFormat="1" ht="29.25" customHeight="1" x14ac:dyDescent="0.25">
      <c r="A127" s="354"/>
      <c r="B127" s="99"/>
      <c r="C127" s="84"/>
      <c r="D127" s="85"/>
      <c r="E127" s="332">
        <f t="shared" si="8"/>
        <v>0</v>
      </c>
      <c r="F127" s="196"/>
      <c r="G127" s="334" t="str">
        <f t="shared" si="9"/>
        <v xml:space="preserve"> </v>
      </c>
      <c r="H127" s="196"/>
      <c r="I127" s="334" t="str">
        <f t="shared" si="10"/>
        <v xml:space="preserve"> </v>
      </c>
      <c r="J127" s="456">
        <f t="shared" si="11"/>
        <v>0</v>
      </c>
      <c r="K127" s="457"/>
      <c r="L127" s="335">
        <f t="shared" si="12"/>
        <v>0</v>
      </c>
      <c r="M127" s="336" t="e">
        <f t="shared" si="13"/>
        <v>#DIV/0!</v>
      </c>
      <c r="N127" s="337"/>
      <c r="O127" s="338" t="str">
        <f t="shared" si="14"/>
        <v xml:space="preserve"> </v>
      </c>
      <c r="P127" s="109" t="str">
        <f t="shared" si="15"/>
        <v xml:space="preserve"> </v>
      </c>
      <c r="Q127" s="21"/>
      <c r="R127" s="21"/>
      <c r="S127" s="21"/>
      <c r="T127" s="21"/>
      <c r="U127" s="21"/>
      <c r="V127" s="21"/>
    </row>
    <row r="128" spans="1:22" s="11" customFormat="1" ht="29.25" customHeight="1" x14ac:dyDescent="0.25">
      <c r="A128" s="354"/>
      <c r="B128" s="99"/>
      <c r="C128" s="84"/>
      <c r="D128" s="85"/>
      <c r="E128" s="332">
        <f t="shared" si="8"/>
        <v>0</v>
      </c>
      <c r="F128" s="196"/>
      <c r="G128" s="334" t="str">
        <f t="shared" si="9"/>
        <v xml:space="preserve"> </v>
      </c>
      <c r="H128" s="196"/>
      <c r="I128" s="334" t="str">
        <f t="shared" si="10"/>
        <v xml:space="preserve"> </v>
      </c>
      <c r="J128" s="456">
        <f t="shared" si="11"/>
        <v>0</v>
      </c>
      <c r="K128" s="457"/>
      <c r="L128" s="335">
        <f t="shared" si="12"/>
        <v>0</v>
      </c>
      <c r="M128" s="336" t="e">
        <f t="shared" si="13"/>
        <v>#DIV/0!</v>
      </c>
      <c r="N128" s="337"/>
      <c r="O128" s="338" t="str">
        <f t="shared" si="14"/>
        <v xml:space="preserve"> </v>
      </c>
      <c r="P128" s="109" t="str">
        <f t="shared" si="15"/>
        <v xml:space="preserve"> </v>
      </c>
      <c r="Q128" s="21"/>
      <c r="R128" s="21"/>
      <c r="S128" s="21"/>
      <c r="T128" s="21"/>
      <c r="U128" s="21"/>
      <c r="V128" s="21"/>
    </row>
    <row r="129" spans="1:22" s="11" customFormat="1" ht="29.25" customHeight="1" x14ac:dyDescent="0.25">
      <c r="A129" s="354"/>
      <c r="B129" s="99"/>
      <c r="C129" s="84"/>
      <c r="D129" s="85"/>
      <c r="E129" s="332">
        <f t="shared" si="8"/>
        <v>0</v>
      </c>
      <c r="F129" s="196"/>
      <c r="G129" s="334" t="str">
        <f t="shared" si="9"/>
        <v xml:space="preserve"> </v>
      </c>
      <c r="H129" s="196"/>
      <c r="I129" s="334" t="str">
        <f t="shared" si="10"/>
        <v xml:space="preserve"> </v>
      </c>
      <c r="J129" s="456">
        <f t="shared" si="11"/>
        <v>0</v>
      </c>
      <c r="K129" s="457"/>
      <c r="L129" s="335">
        <f t="shared" si="12"/>
        <v>0</v>
      </c>
      <c r="M129" s="336" t="e">
        <f t="shared" si="13"/>
        <v>#DIV/0!</v>
      </c>
      <c r="N129" s="337"/>
      <c r="O129" s="338" t="str">
        <f t="shared" si="14"/>
        <v xml:space="preserve"> </v>
      </c>
      <c r="P129" s="109" t="str">
        <f t="shared" si="15"/>
        <v xml:space="preserve"> </v>
      </c>
      <c r="Q129" s="21"/>
      <c r="R129" s="21"/>
      <c r="S129" s="21"/>
      <c r="T129" s="21"/>
      <c r="U129" s="21"/>
      <c r="V129" s="21"/>
    </row>
    <row r="130" spans="1:22" s="11" customFormat="1" ht="29.25" customHeight="1" x14ac:dyDescent="0.25">
      <c r="A130" s="354"/>
      <c r="B130" s="99"/>
      <c r="C130" s="84"/>
      <c r="D130" s="85"/>
      <c r="E130" s="332">
        <f t="shared" si="8"/>
        <v>0</v>
      </c>
      <c r="F130" s="196"/>
      <c r="G130" s="334" t="str">
        <f t="shared" si="9"/>
        <v xml:space="preserve"> </v>
      </c>
      <c r="H130" s="196"/>
      <c r="I130" s="334" t="str">
        <f t="shared" si="10"/>
        <v xml:space="preserve"> </v>
      </c>
      <c r="J130" s="456">
        <f t="shared" si="11"/>
        <v>0</v>
      </c>
      <c r="K130" s="457"/>
      <c r="L130" s="335">
        <f t="shared" si="12"/>
        <v>0</v>
      </c>
      <c r="M130" s="336" t="e">
        <f t="shared" si="13"/>
        <v>#DIV/0!</v>
      </c>
      <c r="N130" s="337"/>
      <c r="O130" s="338" t="str">
        <f t="shared" si="14"/>
        <v xml:space="preserve"> </v>
      </c>
      <c r="P130" s="109" t="str">
        <f t="shared" si="15"/>
        <v xml:space="preserve"> </v>
      </c>
      <c r="Q130" s="21"/>
      <c r="R130" s="21"/>
      <c r="S130" s="21"/>
      <c r="T130" s="21"/>
      <c r="U130" s="21"/>
      <c r="V130" s="21"/>
    </row>
    <row r="131" spans="1:22" s="11" customFormat="1" ht="29.25" customHeight="1" x14ac:dyDescent="0.25">
      <c r="A131" s="354"/>
      <c r="B131" s="99"/>
      <c r="C131" s="84"/>
      <c r="D131" s="85"/>
      <c r="E131" s="332">
        <f t="shared" si="8"/>
        <v>0</v>
      </c>
      <c r="F131" s="196"/>
      <c r="G131" s="334" t="str">
        <f t="shared" si="9"/>
        <v xml:space="preserve"> </v>
      </c>
      <c r="H131" s="196"/>
      <c r="I131" s="334" t="str">
        <f t="shared" si="10"/>
        <v xml:space="preserve"> </v>
      </c>
      <c r="J131" s="456">
        <f t="shared" si="11"/>
        <v>0</v>
      </c>
      <c r="K131" s="457"/>
      <c r="L131" s="335">
        <f t="shared" si="12"/>
        <v>0</v>
      </c>
      <c r="M131" s="336" t="e">
        <f t="shared" si="13"/>
        <v>#DIV/0!</v>
      </c>
      <c r="N131" s="337"/>
      <c r="O131" s="338" t="str">
        <f t="shared" si="14"/>
        <v xml:space="preserve"> </v>
      </c>
      <c r="P131" s="109" t="str">
        <f t="shared" si="15"/>
        <v xml:space="preserve"> </v>
      </c>
      <c r="Q131" s="21"/>
      <c r="R131" s="21"/>
      <c r="S131" s="21"/>
      <c r="T131" s="21"/>
      <c r="U131" s="21"/>
      <c r="V131" s="21"/>
    </row>
    <row r="132" spans="1:22" s="11" customFormat="1" ht="29.25" customHeight="1" x14ac:dyDescent="0.25">
      <c r="A132" s="354"/>
      <c r="B132" s="99"/>
      <c r="C132" s="84"/>
      <c r="D132" s="85"/>
      <c r="E132" s="332">
        <f t="shared" si="8"/>
        <v>0</v>
      </c>
      <c r="F132" s="196"/>
      <c r="G132" s="334" t="str">
        <f t="shared" si="9"/>
        <v xml:space="preserve"> </v>
      </c>
      <c r="H132" s="196"/>
      <c r="I132" s="334" t="str">
        <f t="shared" si="10"/>
        <v xml:space="preserve"> </v>
      </c>
      <c r="J132" s="456">
        <f t="shared" si="11"/>
        <v>0</v>
      </c>
      <c r="K132" s="457"/>
      <c r="L132" s="335">
        <f t="shared" si="12"/>
        <v>0</v>
      </c>
      <c r="M132" s="336" t="e">
        <f t="shared" si="13"/>
        <v>#DIV/0!</v>
      </c>
      <c r="N132" s="337"/>
      <c r="O132" s="338" t="str">
        <f t="shared" si="14"/>
        <v xml:space="preserve"> </v>
      </c>
      <c r="P132" s="109" t="str">
        <f t="shared" si="15"/>
        <v xml:space="preserve"> </v>
      </c>
      <c r="Q132" s="21"/>
      <c r="R132" s="21"/>
      <c r="S132" s="21"/>
      <c r="T132" s="21"/>
      <c r="U132" s="21"/>
      <c r="V132" s="21"/>
    </row>
    <row r="133" spans="1:22" s="11" customFormat="1" ht="29.25" customHeight="1" x14ac:dyDescent="0.25">
      <c r="A133" s="354"/>
      <c r="B133" s="99"/>
      <c r="C133" s="84"/>
      <c r="D133" s="85"/>
      <c r="E133" s="332">
        <f t="shared" si="8"/>
        <v>0</v>
      </c>
      <c r="F133" s="196"/>
      <c r="G133" s="334" t="str">
        <f t="shared" si="9"/>
        <v xml:space="preserve"> </v>
      </c>
      <c r="H133" s="196"/>
      <c r="I133" s="334" t="str">
        <f t="shared" si="10"/>
        <v xml:space="preserve"> </v>
      </c>
      <c r="J133" s="456">
        <f t="shared" si="11"/>
        <v>0</v>
      </c>
      <c r="K133" s="457"/>
      <c r="L133" s="335">
        <f t="shared" si="12"/>
        <v>0</v>
      </c>
      <c r="M133" s="336" t="e">
        <f t="shared" si="13"/>
        <v>#DIV/0!</v>
      </c>
      <c r="N133" s="337"/>
      <c r="O133" s="338" t="str">
        <f t="shared" si="14"/>
        <v xml:space="preserve"> </v>
      </c>
      <c r="P133" s="109" t="str">
        <f t="shared" si="15"/>
        <v xml:space="preserve"> </v>
      </c>
      <c r="Q133" s="21"/>
      <c r="R133" s="21"/>
      <c r="S133" s="21"/>
      <c r="T133" s="21"/>
      <c r="U133" s="21"/>
      <c r="V133" s="21"/>
    </row>
    <row r="134" spans="1:22" s="11" customFormat="1" ht="29.25" customHeight="1" x14ac:dyDescent="0.25">
      <c r="A134" s="354"/>
      <c r="B134" s="99"/>
      <c r="C134" s="84"/>
      <c r="D134" s="85"/>
      <c r="E134" s="332">
        <f t="shared" si="8"/>
        <v>0</v>
      </c>
      <c r="F134" s="196"/>
      <c r="G134" s="334" t="str">
        <f t="shared" si="9"/>
        <v xml:space="preserve"> </v>
      </c>
      <c r="H134" s="196"/>
      <c r="I134" s="334" t="str">
        <f t="shared" si="10"/>
        <v xml:space="preserve"> </v>
      </c>
      <c r="J134" s="456">
        <f t="shared" si="11"/>
        <v>0</v>
      </c>
      <c r="K134" s="457"/>
      <c r="L134" s="335">
        <f t="shared" si="12"/>
        <v>0</v>
      </c>
      <c r="M134" s="336" t="e">
        <f t="shared" si="13"/>
        <v>#DIV/0!</v>
      </c>
      <c r="N134" s="337"/>
      <c r="O134" s="338" t="str">
        <f t="shared" si="14"/>
        <v xml:space="preserve"> </v>
      </c>
      <c r="P134" s="109" t="str">
        <f t="shared" si="15"/>
        <v xml:space="preserve"> </v>
      </c>
      <c r="Q134" s="21"/>
      <c r="R134" s="21"/>
      <c r="S134" s="21"/>
      <c r="T134" s="21"/>
      <c r="U134" s="21"/>
      <c r="V134" s="21"/>
    </row>
    <row r="135" spans="1:22" s="11" customFormat="1" ht="29.25" customHeight="1" x14ac:dyDescent="0.25">
      <c r="A135" s="354"/>
      <c r="B135" s="99"/>
      <c r="C135" s="84"/>
      <c r="D135" s="85"/>
      <c r="E135" s="332">
        <f t="shared" si="8"/>
        <v>0</v>
      </c>
      <c r="F135" s="196"/>
      <c r="G135" s="334" t="str">
        <f t="shared" si="9"/>
        <v xml:space="preserve"> </v>
      </c>
      <c r="H135" s="196"/>
      <c r="I135" s="334" t="str">
        <f t="shared" si="10"/>
        <v xml:space="preserve"> </v>
      </c>
      <c r="J135" s="456">
        <f t="shared" si="11"/>
        <v>0</v>
      </c>
      <c r="K135" s="457"/>
      <c r="L135" s="335">
        <f t="shared" si="12"/>
        <v>0</v>
      </c>
      <c r="M135" s="336" t="e">
        <f t="shared" si="13"/>
        <v>#DIV/0!</v>
      </c>
      <c r="N135" s="337"/>
      <c r="O135" s="338" t="str">
        <f t="shared" si="14"/>
        <v xml:space="preserve"> </v>
      </c>
      <c r="P135" s="109" t="str">
        <f t="shared" si="15"/>
        <v xml:space="preserve"> </v>
      </c>
      <c r="Q135" s="21"/>
      <c r="R135" s="21"/>
      <c r="S135" s="21"/>
      <c r="T135" s="21"/>
      <c r="U135" s="21"/>
      <c r="V135" s="21"/>
    </row>
    <row r="136" spans="1:22" s="11" customFormat="1" ht="29.25" customHeight="1" x14ac:dyDescent="0.25">
      <c r="A136" s="354"/>
      <c r="B136" s="99"/>
      <c r="C136" s="84"/>
      <c r="D136" s="85"/>
      <c r="E136" s="332">
        <f t="shared" si="8"/>
        <v>0</v>
      </c>
      <c r="F136" s="196"/>
      <c r="G136" s="334" t="str">
        <f t="shared" si="9"/>
        <v xml:space="preserve"> </v>
      </c>
      <c r="H136" s="196"/>
      <c r="I136" s="334" t="str">
        <f t="shared" si="10"/>
        <v xml:space="preserve"> </v>
      </c>
      <c r="J136" s="456">
        <f t="shared" si="11"/>
        <v>0</v>
      </c>
      <c r="K136" s="457"/>
      <c r="L136" s="335">
        <f t="shared" si="12"/>
        <v>0</v>
      </c>
      <c r="M136" s="336" t="e">
        <f t="shared" si="13"/>
        <v>#DIV/0!</v>
      </c>
      <c r="N136" s="337"/>
      <c r="O136" s="338" t="str">
        <f t="shared" si="14"/>
        <v xml:space="preserve"> </v>
      </c>
      <c r="P136" s="109" t="str">
        <f t="shared" si="15"/>
        <v xml:space="preserve"> </v>
      </c>
      <c r="Q136" s="21"/>
      <c r="R136" s="21"/>
      <c r="S136" s="21"/>
      <c r="T136" s="21"/>
      <c r="U136" s="21"/>
      <c r="V136" s="21"/>
    </row>
    <row r="137" spans="1:22" s="11" customFormat="1" ht="29.25" customHeight="1" x14ac:dyDescent="0.25">
      <c r="A137" s="354"/>
      <c r="B137" s="99"/>
      <c r="C137" s="84"/>
      <c r="D137" s="85"/>
      <c r="E137" s="332">
        <f t="shared" si="8"/>
        <v>0</v>
      </c>
      <c r="F137" s="196"/>
      <c r="G137" s="334" t="str">
        <f t="shared" si="9"/>
        <v xml:space="preserve"> </v>
      </c>
      <c r="H137" s="196"/>
      <c r="I137" s="334" t="str">
        <f t="shared" si="10"/>
        <v xml:space="preserve"> </v>
      </c>
      <c r="J137" s="456">
        <f t="shared" si="11"/>
        <v>0</v>
      </c>
      <c r="K137" s="457"/>
      <c r="L137" s="335">
        <f t="shared" si="12"/>
        <v>0</v>
      </c>
      <c r="M137" s="336" t="e">
        <f t="shared" si="13"/>
        <v>#DIV/0!</v>
      </c>
      <c r="N137" s="337"/>
      <c r="O137" s="338" t="str">
        <f t="shared" si="14"/>
        <v xml:space="preserve"> </v>
      </c>
      <c r="P137" s="109" t="str">
        <f t="shared" si="15"/>
        <v xml:space="preserve"> </v>
      </c>
      <c r="Q137" s="21"/>
      <c r="R137" s="21"/>
      <c r="S137" s="21"/>
      <c r="T137" s="21"/>
      <c r="U137" s="21"/>
      <c r="V137" s="21"/>
    </row>
    <row r="138" spans="1:22" s="11" customFormat="1" ht="29.25" customHeight="1" x14ac:dyDescent="0.25">
      <c r="A138" s="354"/>
      <c r="B138" s="99"/>
      <c r="C138" s="84"/>
      <c r="D138" s="85"/>
      <c r="E138" s="332">
        <f t="shared" si="8"/>
        <v>0</v>
      </c>
      <c r="F138" s="196"/>
      <c r="G138" s="334" t="str">
        <f t="shared" si="9"/>
        <v xml:space="preserve"> </v>
      </c>
      <c r="H138" s="196"/>
      <c r="I138" s="334" t="str">
        <f t="shared" si="10"/>
        <v xml:space="preserve"> </v>
      </c>
      <c r="J138" s="456">
        <f t="shared" si="11"/>
        <v>0</v>
      </c>
      <c r="K138" s="457"/>
      <c r="L138" s="335">
        <f t="shared" si="12"/>
        <v>0</v>
      </c>
      <c r="M138" s="336" t="e">
        <f t="shared" si="13"/>
        <v>#DIV/0!</v>
      </c>
      <c r="N138" s="337"/>
      <c r="O138" s="338" t="str">
        <f t="shared" si="14"/>
        <v xml:space="preserve"> </v>
      </c>
      <c r="P138" s="109" t="str">
        <f t="shared" si="15"/>
        <v xml:space="preserve"> </v>
      </c>
      <c r="Q138" s="21"/>
      <c r="R138" s="21"/>
      <c r="S138" s="21"/>
      <c r="T138" s="21"/>
      <c r="U138" s="21"/>
      <c r="V138" s="21"/>
    </row>
    <row r="139" spans="1:22" s="11" customFormat="1" ht="29.25" customHeight="1" x14ac:dyDescent="0.25">
      <c r="A139" s="354"/>
      <c r="B139" s="99"/>
      <c r="C139" s="84"/>
      <c r="D139" s="85"/>
      <c r="E139" s="332">
        <f t="shared" si="8"/>
        <v>0</v>
      </c>
      <c r="F139" s="196"/>
      <c r="G139" s="334" t="str">
        <f t="shared" si="9"/>
        <v xml:space="preserve"> </v>
      </c>
      <c r="H139" s="196"/>
      <c r="I139" s="334" t="str">
        <f t="shared" si="10"/>
        <v xml:space="preserve"> </v>
      </c>
      <c r="J139" s="456">
        <f t="shared" si="11"/>
        <v>0</v>
      </c>
      <c r="K139" s="457"/>
      <c r="L139" s="335">
        <f t="shared" si="12"/>
        <v>0</v>
      </c>
      <c r="M139" s="336" t="e">
        <f t="shared" si="13"/>
        <v>#DIV/0!</v>
      </c>
      <c r="N139" s="337"/>
      <c r="O139" s="338" t="str">
        <f t="shared" si="14"/>
        <v xml:space="preserve"> </v>
      </c>
      <c r="P139" s="109" t="str">
        <f t="shared" si="15"/>
        <v xml:space="preserve"> </v>
      </c>
      <c r="Q139" s="21"/>
      <c r="R139" s="21"/>
      <c r="S139" s="21"/>
      <c r="T139" s="21"/>
      <c r="U139" s="21"/>
      <c r="V139" s="21"/>
    </row>
    <row r="140" spans="1:22" s="11" customFormat="1" ht="29.25" customHeight="1" x14ac:dyDescent="0.25">
      <c r="A140" s="354"/>
      <c r="B140" s="99"/>
      <c r="C140" s="84"/>
      <c r="D140" s="85"/>
      <c r="E140" s="332">
        <f t="shared" si="8"/>
        <v>0</v>
      </c>
      <c r="F140" s="196"/>
      <c r="G140" s="334" t="str">
        <f t="shared" si="9"/>
        <v xml:space="preserve"> </v>
      </c>
      <c r="H140" s="196"/>
      <c r="I140" s="334" t="str">
        <f t="shared" si="10"/>
        <v xml:space="preserve"> </v>
      </c>
      <c r="J140" s="456">
        <f t="shared" si="11"/>
        <v>0</v>
      </c>
      <c r="K140" s="457"/>
      <c r="L140" s="335">
        <f t="shared" si="12"/>
        <v>0</v>
      </c>
      <c r="M140" s="336" t="e">
        <f t="shared" si="13"/>
        <v>#DIV/0!</v>
      </c>
      <c r="N140" s="337"/>
      <c r="O140" s="338" t="str">
        <f t="shared" si="14"/>
        <v xml:space="preserve"> </v>
      </c>
      <c r="P140" s="109" t="str">
        <f t="shared" si="15"/>
        <v xml:space="preserve"> </v>
      </c>
      <c r="Q140" s="21"/>
      <c r="R140" s="21"/>
      <c r="S140" s="21"/>
      <c r="T140" s="21"/>
      <c r="U140" s="21"/>
      <c r="V140" s="21"/>
    </row>
    <row r="141" spans="1:22" s="11" customFormat="1" ht="29.25" customHeight="1" x14ac:dyDescent="0.25">
      <c r="A141" s="354"/>
      <c r="B141" s="99"/>
      <c r="C141" s="84"/>
      <c r="D141" s="85"/>
      <c r="E141" s="332">
        <f t="shared" si="8"/>
        <v>0</v>
      </c>
      <c r="F141" s="196"/>
      <c r="G141" s="334" t="str">
        <f t="shared" si="9"/>
        <v xml:space="preserve"> </v>
      </c>
      <c r="H141" s="196"/>
      <c r="I141" s="334" t="str">
        <f t="shared" si="10"/>
        <v xml:space="preserve"> </v>
      </c>
      <c r="J141" s="456">
        <f t="shared" si="11"/>
        <v>0</v>
      </c>
      <c r="K141" s="457"/>
      <c r="L141" s="335">
        <f t="shared" si="12"/>
        <v>0</v>
      </c>
      <c r="M141" s="336" t="e">
        <f t="shared" si="13"/>
        <v>#DIV/0!</v>
      </c>
      <c r="N141" s="337"/>
      <c r="O141" s="338" t="str">
        <f t="shared" si="14"/>
        <v xml:space="preserve"> </v>
      </c>
      <c r="P141" s="109" t="str">
        <f t="shared" si="15"/>
        <v xml:space="preserve"> </v>
      </c>
      <c r="Q141" s="21"/>
      <c r="R141" s="21"/>
      <c r="S141" s="21"/>
      <c r="T141" s="21"/>
      <c r="U141" s="21"/>
      <c r="V141" s="21"/>
    </row>
    <row r="142" spans="1:22" s="11" customFormat="1" ht="29.25" customHeight="1" x14ac:dyDescent="0.25">
      <c r="A142" s="354"/>
      <c r="B142" s="99"/>
      <c r="C142" s="84"/>
      <c r="D142" s="85"/>
      <c r="E142" s="332">
        <f t="shared" si="8"/>
        <v>0</v>
      </c>
      <c r="F142" s="196"/>
      <c r="G142" s="334" t="str">
        <f t="shared" si="9"/>
        <v xml:space="preserve"> </v>
      </c>
      <c r="H142" s="196"/>
      <c r="I142" s="334" t="str">
        <f t="shared" si="10"/>
        <v xml:space="preserve"> </v>
      </c>
      <c r="J142" s="456">
        <f t="shared" si="11"/>
        <v>0</v>
      </c>
      <c r="K142" s="457"/>
      <c r="L142" s="335">
        <f t="shared" si="12"/>
        <v>0</v>
      </c>
      <c r="M142" s="336" t="e">
        <f t="shared" si="13"/>
        <v>#DIV/0!</v>
      </c>
      <c r="N142" s="337"/>
      <c r="O142" s="338" t="str">
        <f t="shared" si="14"/>
        <v xml:space="preserve"> </v>
      </c>
      <c r="P142" s="109" t="str">
        <f t="shared" si="15"/>
        <v xml:space="preserve"> </v>
      </c>
      <c r="Q142" s="21"/>
      <c r="R142" s="21"/>
      <c r="S142" s="21"/>
      <c r="T142" s="21"/>
      <c r="U142" s="21"/>
      <c r="V142" s="21"/>
    </row>
    <row r="143" spans="1:22" s="11" customFormat="1" ht="29.25" customHeight="1" x14ac:dyDescent="0.25">
      <c r="A143" s="354"/>
      <c r="B143" s="99"/>
      <c r="C143" s="84"/>
      <c r="D143" s="85"/>
      <c r="E143" s="332">
        <f t="shared" ref="E143:E165" si="16">ROUND(C143*D143,0)</f>
        <v>0</v>
      </c>
      <c r="F143" s="196"/>
      <c r="G143" s="334" t="str">
        <f t="shared" ref="G143:G165" si="17">IFERROR(IF(F143=0," ",F143/D143),0)</f>
        <v xml:space="preserve"> </v>
      </c>
      <c r="H143" s="196"/>
      <c r="I143" s="334" t="str">
        <f t="shared" ref="I143:I165" si="18">IFERROR(IF(H143=0," ",H143/D143),0)</f>
        <v xml:space="preserve"> </v>
      </c>
      <c r="J143" s="456">
        <f t="shared" ref="J143:J165" si="19">F143+H143</f>
        <v>0</v>
      </c>
      <c r="K143" s="457"/>
      <c r="L143" s="335">
        <f t="shared" ref="L143:L165" si="20">C143*D143</f>
        <v>0</v>
      </c>
      <c r="M143" s="336" t="e">
        <f t="shared" ref="M143:M165" si="21">J143/L143</f>
        <v>#DIV/0!</v>
      </c>
      <c r="N143" s="337"/>
      <c r="O143" s="338" t="str">
        <f t="shared" ref="O143:O165" si="22">IF(C143=0," ",J143/E143)</f>
        <v xml:space="preserve"> </v>
      </c>
      <c r="P143" s="109" t="str">
        <f t="shared" ref="P143:P165" si="23">IF(J143&gt;E143+1,"ERROR"," ")</f>
        <v xml:space="preserve"> </v>
      </c>
      <c r="Q143" s="21"/>
      <c r="R143" s="21"/>
      <c r="S143" s="21"/>
      <c r="T143" s="21"/>
      <c r="U143" s="21"/>
      <c r="V143" s="21"/>
    </row>
    <row r="144" spans="1:22" s="11" customFormat="1" ht="29.25" customHeight="1" x14ac:dyDescent="0.25">
      <c r="A144" s="354"/>
      <c r="B144" s="99"/>
      <c r="C144" s="84"/>
      <c r="D144" s="85"/>
      <c r="E144" s="332">
        <f t="shared" si="16"/>
        <v>0</v>
      </c>
      <c r="F144" s="196"/>
      <c r="G144" s="334" t="str">
        <f t="shared" si="17"/>
        <v xml:space="preserve"> </v>
      </c>
      <c r="H144" s="196"/>
      <c r="I144" s="334" t="str">
        <f t="shared" si="18"/>
        <v xml:space="preserve"> </v>
      </c>
      <c r="J144" s="456">
        <f t="shared" si="19"/>
        <v>0</v>
      </c>
      <c r="K144" s="457"/>
      <c r="L144" s="335">
        <f t="shared" si="20"/>
        <v>0</v>
      </c>
      <c r="M144" s="336" t="e">
        <f t="shared" si="21"/>
        <v>#DIV/0!</v>
      </c>
      <c r="N144" s="337"/>
      <c r="O144" s="338" t="str">
        <f t="shared" si="22"/>
        <v xml:space="preserve"> </v>
      </c>
      <c r="P144" s="109" t="str">
        <f t="shared" si="23"/>
        <v xml:space="preserve"> </v>
      </c>
      <c r="Q144" s="21"/>
      <c r="R144" s="21"/>
      <c r="S144" s="21"/>
      <c r="T144" s="21"/>
      <c r="U144" s="21"/>
      <c r="V144" s="21"/>
    </row>
    <row r="145" spans="1:22" s="11" customFormat="1" ht="29.25" customHeight="1" x14ac:dyDescent="0.25">
      <c r="A145" s="354"/>
      <c r="B145" s="99"/>
      <c r="C145" s="84"/>
      <c r="D145" s="85"/>
      <c r="E145" s="332">
        <f t="shared" si="16"/>
        <v>0</v>
      </c>
      <c r="F145" s="196"/>
      <c r="G145" s="334" t="str">
        <f t="shared" si="17"/>
        <v xml:space="preserve"> </v>
      </c>
      <c r="H145" s="196"/>
      <c r="I145" s="334" t="str">
        <f t="shared" si="18"/>
        <v xml:space="preserve"> </v>
      </c>
      <c r="J145" s="456">
        <f t="shared" si="19"/>
        <v>0</v>
      </c>
      <c r="K145" s="457"/>
      <c r="L145" s="335">
        <f t="shared" si="20"/>
        <v>0</v>
      </c>
      <c r="M145" s="336" t="e">
        <f t="shared" si="21"/>
        <v>#DIV/0!</v>
      </c>
      <c r="N145" s="337"/>
      <c r="O145" s="338" t="str">
        <f t="shared" si="22"/>
        <v xml:space="preserve"> </v>
      </c>
      <c r="P145" s="109" t="str">
        <f t="shared" si="23"/>
        <v xml:space="preserve"> </v>
      </c>
      <c r="Q145" s="21"/>
      <c r="R145" s="21"/>
      <c r="S145" s="21"/>
      <c r="T145" s="21"/>
      <c r="U145" s="21"/>
      <c r="V145" s="21"/>
    </row>
    <row r="146" spans="1:22" s="11" customFormat="1" ht="29.25" customHeight="1" x14ac:dyDescent="0.25">
      <c r="A146" s="354"/>
      <c r="B146" s="99"/>
      <c r="C146" s="84"/>
      <c r="D146" s="85"/>
      <c r="E146" s="332">
        <f t="shared" si="16"/>
        <v>0</v>
      </c>
      <c r="F146" s="196"/>
      <c r="G146" s="334" t="str">
        <f t="shared" si="17"/>
        <v xml:space="preserve"> </v>
      </c>
      <c r="H146" s="196"/>
      <c r="I146" s="334" t="str">
        <f t="shared" si="18"/>
        <v xml:space="preserve"> </v>
      </c>
      <c r="J146" s="456">
        <f t="shared" si="19"/>
        <v>0</v>
      </c>
      <c r="K146" s="457"/>
      <c r="L146" s="335">
        <f t="shared" si="20"/>
        <v>0</v>
      </c>
      <c r="M146" s="336" t="e">
        <f t="shared" si="21"/>
        <v>#DIV/0!</v>
      </c>
      <c r="N146" s="337"/>
      <c r="O146" s="338" t="str">
        <f t="shared" si="22"/>
        <v xml:space="preserve"> </v>
      </c>
      <c r="P146" s="109" t="str">
        <f t="shared" si="23"/>
        <v xml:space="preserve"> </v>
      </c>
      <c r="Q146" s="21"/>
      <c r="R146" s="21"/>
      <c r="S146" s="21"/>
      <c r="T146" s="21"/>
      <c r="U146" s="21"/>
      <c r="V146" s="21"/>
    </row>
    <row r="147" spans="1:22" s="11" customFormat="1" ht="29.25" customHeight="1" x14ac:dyDescent="0.25">
      <c r="A147" s="354"/>
      <c r="B147" s="99"/>
      <c r="C147" s="84"/>
      <c r="D147" s="85"/>
      <c r="E147" s="332">
        <f t="shared" si="16"/>
        <v>0</v>
      </c>
      <c r="F147" s="196"/>
      <c r="G147" s="334" t="str">
        <f t="shared" si="17"/>
        <v xml:space="preserve"> </v>
      </c>
      <c r="H147" s="196"/>
      <c r="I147" s="334" t="str">
        <f t="shared" si="18"/>
        <v xml:space="preserve"> </v>
      </c>
      <c r="J147" s="456">
        <f t="shared" si="19"/>
        <v>0</v>
      </c>
      <c r="K147" s="457"/>
      <c r="L147" s="335">
        <f t="shared" si="20"/>
        <v>0</v>
      </c>
      <c r="M147" s="336" t="e">
        <f t="shared" si="21"/>
        <v>#DIV/0!</v>
      </c>
      <c r="N147" s="337"/>
      <c r="O147" s="338" t="str">
        <f t="shared" si="22"/>
        <v xml:space="preserve"> </v>
      </c>
      <c r="P147" s="109" t="str">
        <f t="shared" si="23"/>
        <v xml:space="preserve"> </v>
      </c>
      <c r="Q147" s="21"/>
      <c r="R147" s="21"/>
      <c r="S147" s="21"/>
      <c r="T147" s="21"/>
      <c r="U147" s="21"/>
      <c r="V147" s="21"/>
    </row>
    <row r="148" spans="1:22" s="11" customFormat="1" ht="29.25" customHeight="1" x14ac:dyDescent="0.25">
      <c r="A148" s="354"/>
      <c r="B148" s="99"/>
      <c r="C148" s="84"/>
      <c r="D148" s="85"/>
      <c r="E148" s="332">
        <f t="shared" si="16"/>
        <v>0</v>
      </c>
      <c r="F148" s="196"/>
      <c r="G148" s="334" t="str">
        <f t="shared" si="17"/>
        <v xml:space="preserve"> </v>
      </c>
      <c r="H148" s="196"/>
      <c r="I148" s="334" t="str">
        <f t="shared" si="18"/>
        <v xml:space="preserve"> </v>
      </c>
      <c r="J148" s="456">
        <f t="shared" si="19"/>
        <v>0</v>
      </c>
      <c r="K148" s="457"/>
      <c r="L148" s="335">
        <f t="shared" si="20"/>
        <v>0</v>
      </c>
      <c r="M148" s="336" t="e">
        <f t="shared" si="21"/>
        <v>#DIV/0!</v>
      </c>
      <c r="N148" s="337"/>
      <c r="O148" s="338" t="str">
        <f t="shared" si="22"/>
        <v xml:space="preserve"> </v>
      </c>
      <c r="P148" s="109" t="str">
        <f t="shared" si="23"/>
        <v xml:space="preserve"> </v>
      </c>
      <c r="Q148" s="21"/>
      <c r="R148" s="21"/>
      <c r="S148" s="21"/>
      <c r="T148" s="21"/>
      <c r="U148" s="21"/>
      <c r="V148" s="21"/>
    </row>
    <row r="149" spans="1:22" s="11" customFormat="1" ht="29.25" customHeight="1" x14ac:dyDescent="0.25">
      <c r="A149" s="354"/>
      <c r="B149" s="99"/>
      <c r="C149" s="84"/>
      <c r="D149" s="85"/>
      <c r="E149" s="332">
        <f t="shared" si="16"/>
        <v>0</v>
      </c>
      <c r="F149" s="196"/>
      <c r="G149" s="334" t="str">
        <f t="shared" si="17"/>
        <v xml:space="preserve"> </v>
      </c>
      <c r="H149" s="196"/>
      <c r="I149" s="334" t="str">
        <f t="shared" si="18"/>
        <v xml:space="preserve"> </v>
      </c>
      <c r="J149" s="456">
        <f t="shared" si="19"/>
        <v>0</v>
      </c>
      <c r="K149" s="457"/>
      <c r="L149" s="335">
        <f t="shared" si="20"/>
        <v>0</v>
      </c>
      <c r="M149" s="336" t="e">
        <f t="shared" si="21"/>
        <v>#DIV/0!</v>
      </c>
      <c r="N149" s="337"/>
      <c r="O149" s="338" t="str">
        <f t="shared" si="22"/>
        <v xml:space="preserve"> </v>
      </c>
      <c r="P149" s="109" t="str">
        <f t="shared" si="23"/>
        <v xml:space="preserve"> </v>
      </c>
      <c r="Q149" s="21"/>
      <c r="R149" s="21"/>
      <c r="S149" s="21"/>
      <c r="T149" s="21"/>
      <c r="U149" s="21"/>
      <c r="V149" s="21"/>
    </row>
    <row r="150" spans="1:22" s="11" customFormat="1" ht="29.25" customHeight="1" x14ac:dyDescent="0.25">
      <c r="A150" s="354"/>
      <c r="B150" s="99"/>
      <c r="C150" s="84"/>
      <c r="D150" s="85"/>
      <c r="E150" s="332">
        <f t="shared" si="16"/>
        <v>0</v>
      </c>
      <c r="F150" s="196"/>
      <c r="G150" s="334" t="str">
        <f t="shared" si="17"/>
        <v xml:space="preserve"> </v>
      </c>
      <c r="H150" s="196"/>
      <c r="I150" s="334" t="str">
        <f t="shared" si="18"/>
        <v xml:space="preserve"> </v>
      </c>
      <c r="J150" s="456">
        <f t="shared" si="19"/>
        <v>0</v>
      </c>
      <c r="K150" s="457"/>
      <c r="L150" s="335">
        <f t="shared" si="20"/>
        <v>0</v>
      </c>
      <c r="M150" s="336" t="e">
        <f t="shared" si="21"/>
        <v>#DIV/0!</v>
      </c>
      <c r="N150" s="337"/>
      <c r="O150" s="338" t="str">
        <f t="shared" si="22"/>
        <v xml:space="preserve"> </v>
      </c>
      <c r="P150" s="109" t="str">
        <f t="shared" si="23"/>
        <v xml:space="preserve"> </v>
      </c>
      <c r="Q150" s="21"/>
      <c r="R150" s="21"/>
      <c r="S150" s="21"/>
      <c r="T150" s="21"/>
      <c r="U150" s="21"/>
      <c r="V150" s="21"/>
    </row>
    <row r="151" spans="1:22" s="11" customFormat="1" ht="29.25" customHeight="1" x14ac:dyDescent="0.25">
      <c r="A151" s="354"/>
      <c r="B151" s="99"/>
      <c r="C151" s="84"/>
      <c r="D151" s="85"/>
      <c r="E151" s="332">
        <f t="shared" si="16"/>
        <v>0</v>
      </c>
      <c r="F151" s="196"/>
      <c r="G151" s="334" t="str">
        <f t="shared" si="17"/>
        <v xml:space="preserve"> </v>
      </c>
      <c r="H151" s="196"/>
      <c r="I151" s="334" t="str">
        <f t="shared" si="18"/>
        <v xml:space="preserve"> </v>
      </c>
      <c r="J151" s="456">
        <f t="shared" si="19"/>
        <v>0</v>
      </c>
      <c r="K151" s="457"/>
      <c r="L151" s="335">
        <f t="shared" si="20"/>
        <v>0</v>
      </c>
      <c r="M151" s="336" t="e">
        <f t="shared" si="21"/>
        <v>#DIV/0!</v>
      </c>
      <c r="N151" s="337"/>
      <c r="O151" s="338" t="str">
        <f t="shared" si="22"/>
        <v xml:space="preserve"> </v>
      </c>
      <c r="P151" s="109" t="str">
        <f t="shared" si="23"/>
        <v xml:space="preserve"> </v>
      </c>
      <c r="Q151" s="21"/>
      <c r="R151" s="21"/>
      <c r="S151" s="21"/>
      <c r="T151" s="21"/>
      <c r="U151" s="21"/>
      <c r="V151" s="21"/>
    </row>
    <row r="152" spans="1:22" s="11" customFormat="1" ht="29.25" customHeight="1" x14ac:dyDescent="0.25">
      <c r="A152" s="354"/>
      <c r="B152" s="99"/>
      <c r="C152" s="84"/>
      <c r="D152" s="85"/>
      <c r="E152" s="332">
        <f t="shared" si="16"/>
        <v>0</v>
      </c>
      <c r="F152" s="196"/>
      <c r="G152" s="334" t="str">
        <f t="shared" si="17"/>
        <v xml:space="preserve"> </v>
      </c>
      <c r="H152" s="196"/>
      <c r="I152" s="334" t="str">
        <f t="shared" si="18"/>
        <v xml:space="preserve"> </v>
      </c>
      <c r="J152" s="456">
        <f t="shared" si="19"/>
        <v>0</v>
      </c>
      <c r="K152" s="457"/>
      <c r="L152" s="335">
        <f t="shared" si="20"/>
        <v>0</v>
      </c>
      <c r="M152" s="336" t="e">
        <f t="shared" si="21"/>
        <v>#DIV/0!</v>
      </c>
      <c r="N152" s="337"/>
      <c r="O152" s="338" t="str">
        <f t="shared" si="22"/>
        <v xml:space="preserve"> </v>
      </c>
      <c r="P152" s="109" t="str">
        <f t="shared" si="23"/>
        <v xml:space="preserve"> </v>
      </c>
      <c r="Q152" s="21"/>
      <c r="R152" s="21"/>
      <c r="S152" s="21"/>
      <c r="T152" s="21"/>
      <c r="U152" s="21"/>
      <c r="V152" s="21"/>
    </row>
    <row r="153" spans="1:22" s="11" customFormat="1" ht="29.25" customHeight="1" x14ac:dyDescent="0.25">
      <c r="A153" s="354"/>
      <c r="B153" s="99"/>
      <c r="C153" s="84"/>
      <c r="D153" s="85"/>
      <c r="E153" s="332">
        <f t="shared" si="16"/>
        <v>0</v>
      </c>
      <c r="F153" s="196"/>
      <c r="G153" s="334" t="str">
        <f t="shared" si="17"/>
        <v xml:space="preserve"> </v>
      </c>
      <c r="H153" s="196"/>
      <c r="I153" s="334" t="str">
        <f t="shared" si="18"/>
        <v xml:space="preserve"> </v>
      </c>
      <c r="J153" s="456">
        <f t="shared" si="19"/>
        <v>0</v>
      </c>
      <c r="K153" s="457"/>
      <c r="L153" s="335">
        <f t="shared" si="20"/>
        <v>0</v>
      </c>
      <c r="M153" s="336" t="e">
        <f t="shared" si="21"/>
        <v>#DIV/0!</v>
      </c>
      <c r="N153" s="337"/>
      <c r="O153" s="338" t="str">
        <f t="shared" si="22"/>
        <v xml:space="preserve"> </v>
      </c>
      <c r="P153" s="109" t="str">
        <f t="shared" si="23"/>
        <v xml:space="preserve"> </v>
      </c>
      <c r="Q153" s="21"/>
      <c r="R153" s="21"/>
      <c r="S153" s="21"/>
      <c r="T153" s="21"/>
      <c r="U153" s="21"/>
      <c r="V153" s="21"/>
    </row>
    <row r="154" spans="1:22" s="11" customFormat="1" ht="29.25" customHeight="1" x14ac:dyDescent="0.25">
      <c r="A154" s="354"/>
      <c r="B154" s="99"/>
      <c r="C154" s="84"/>
      <c r="D154" s="85"/>
      <c r="E154" s="332">
        <f t="shared" si="16"/>
        <v>0</v>
      </c>
      <c r="F154" s="196"/>
      <c r="G154" s="334" t="str">
        <f t="shared" si="17"/>
        <v xml:space="preserve"> </v>
      </c>
      <c r="H154" s="196"/>
      <c r="I154" s="334" t="str">
        <f t="shared" si="18"/>
        <v xml:space="preserve"> </v>
      </c>
      <c r="J154" s="456">
        <f t="shared" si="19"/>
        <v>0</v>
      </c>
      <c r="K154" s="457"/>
      <c r="L154" s="335">
        <f t="shared" si="20"/>
        <v>0</v>
      </c>
      <c r="M154" s="336" t="e">
        <f t="shared" si="21"/>
        <v>#DIV/0!</v>
      </c>
      <c r="N154" s="337"/>
      <c r="O154" s="338" t="str">
        <f t="shared" si="22"/>
        <v xml:space="preserve"> </v>
      </c>
      <c r="P154" s="109" t="str">
        <f t="shared" si="23"/>
        <v xml:space="preserve"> </v>
      </c>
      <c r="Q154" s="21"/>
      <c r="R154" s="21"/>
      <c r="S154" s="21"/>
      <c r="T154" s="21"/>
      <c r="U154" s="21"/>
      <c r="V154" s="21"/>
    </row>
    <row r="155" spans="1:22" s="11" customFormat="1" ht="29.25" customHeight="1" x14ac:dyDescent="0.25">
      <c r="A155" s="354"/>
      <c r="B155" s="99"/>
      <c r="C155" s="84"/>
      <c r="D155" s="85"/>
      <c r="E155" s="332">
        <f t="shared" si="16"/>
        <v>0</v>
      </c>
      <c r="F155" s="196"/>
      <c r="G155" s="334" t="str">
        <f t="shared" si="17"/>
        <v xml:space="preserve"> </v>
      </c>
      <c r="H155" s="196"/>
      <c r="I155" s="334" t="str">
        <f t="shared" si="18"/>
        <v xml:space="preserve"> </v>
      </c>
      <c r="J155" s="456">
        <f t="shared" si="19"/>
        <v>0</v>
      </c>
      <c r="K155" s="457"/>
      <c r="L155" s="335">
        <f t="shared" si="20"/>
        <v>0</v>
      </c>
      <c r="M155" s="336" t="e">
        <f t="shared" si="21"/>
        <v>#DIV/0!</v>
      </c>
      <c r="N155" s="337"/>
      <c r="O155" s="338" t="str">
        <f t="shared" si="22"/>
        <v xml:space="preserve"> </v>
      </c>
      <c r="P155" s="109" t="str">
        <f t="shared" si="23"/>
        <v xml:space="preserve"> </v>
      </c>
      <c r="Q155" s="21"/>
      <c r="R155" s="21"/>
      <c r="S155" s="21"/>
      <c r="T155" s="21"/>
      <c r="U155" s="21"/>
      <c r="V155" s="21"/>
    </row>
    <row r="156" spans="1:22" s="11" customFormat="1" ht="29.25" customHeight="1" x14ac:dyDescent="0.25">
      <c r="A156" s="354"/>
      <c r="B156" s="99"/>
      <c r="C156" s="84"/>
      <c r="D156" s="85"/>
      <c r="E156" s="332">
        <f t="shared" si="16"/>
        <v>0</v>
      </c>
      <c r="F156" s="196"/>
      <c r="G156" s="334" t="str">
        <f t="shared" si="17"/>
        <v xml:space="preserve"> </v>
      </c>
      <c r="H156" s="196"/>
      <c r="I156" s="334" t="str">
        <f t="shared" si="18"/>
        <v xml:space="preserve"> </v>
      </c>
      <c r="J156" s="456">
        <f t="shared" si="19"/>
        <v>0</v>
      </c>
      <c r="K156" s="457"/>
      <c r="L156" s="335">
        <f t="shared" si="20"/>
        <v>0</v>
      </c>
      <c r="M156" s="336" t="e">
        <f t="shared" si="21"/>
        <v>#DIV/0!</v>
      </c>
      <c r="N156" s="337"/>
      <c r="O156" s="338" t="str">
        <f t="shared" si="22"/>
        <v xml:space="preserve"> </v>
      </c>
      <c r="P156" s="109" t="str">
        <f t="shared" si="23"/>
        <v xml:space="preserve"> </v>
      </c>
      <c r="Q156" s="21"/>
      <c r="R156" s="21"/>
      <c r="S156" s="21"/>
      <c r="T156" s="21"/>
      <c r="U156" s="21"/>
      <c r="V156" s="21"/>
    </row>
    <row r="157" spans="1:22" s="11" customFormat="1" ht="29.25" customHeight="1" x14ac:dyDescent="0.25">
      <c r="A157" s="354"/>
      <c r="B157" s="99"/>
      <c r="C157" s="84"/>
      <c r="D157" s="85"/>
      <c r="E157" s="332">
        <f t="shared" si="16"/>
        <v>0</v>
      </c>
      <c r="F157" s="196"/>
      <c r="G157" s="334" t="str">
        <f t="shared" si="17"/>
        <v xml:space="preserve"> </v>
      </c>
      <c r="H157" s="196"/>
      <c r="I157" s="334" t="str">
        <f t="shared" si="18"/>
        <v xml:space="preserve"> </v>
      </c>
      <c r="J157" s="456">
        <f t="shared" si="19"/>
        <v>0</v>
      </c>
      <c r="K157" s="457"/>
      <c r="L157" s="335">
        <f t="shared" si="20"/>
        <v>0</v>
      </c>
      <c r="M157" s="336" t="e">
        <f t="shared" si="21"/>
        <v>#DIV/0!</v>
      </c>
      <c r="N157" s="337"/>
      <c r="O157" s="338" t="str">
        <f t="shared" si="22"/>
        <v xml:space="preserve"> </v>
      </c>
      <c r="P157" s="109" t="str">
        <f t="shared" si="23"/>
        <v xml:space="preserve"> </v>
      </c>
      <c r="Q157" s="21"/>
      <c r="R157" s="21"/>
      <c r="S157" s="21"/>
      <c r="T157" s="21"/>
      <c r="U157" s="21"/>
      <c r="V157" s="21"/>
    </row>
    <row r="158" spans="1:22" s="11" customFormat="1" ht="29.25" customHeight="1" x14ac:dyDescent="0.25">
      <c r="A158" s="354"/>
      <c r="B158" s="99"/>
      <c r="C158" s="84"/>
      <c r="D158" s="85"/>
      <c r="E158" s="332">
        <f t="shared" si="16"/>
        <v>0</v>
      </c>
      <c r="F158" s="196"/>
      <c r="G158" s="334" t="str">
        <f t="shared" si="17"/>
        <v xml:space="preserve"> </v>
      </c>
      <c r="H158" s="196"/>
      <c r="I158" s="334" t="str">
        <f t="shared" si="18"/>
        <v xml:space="preserve"> </v>
      </c>
      <c r="J158" s="456">
        <f t="shared" si="19"/>
        <v>0</v>
      </c>
      <c r="K158" s="457"/>
      <c r="L158" s="335">
        <f t="shared" si="20"/>
        <v>0</v>
      </c>
      <c r="M158" s="336" t="e">
        <f t="shared" si="21"/>
        <v>#DIV/0!</v>
      </c>
      <c r="N158" s="337"/>
      <c r="O158" s="338" t="str">
        <f t="shared" si="22"/>
        <v xml:space="preserve"> </v>
      </c>
      <c r="P158" s="109" t="str">
        <f t="shared" si="23"/>
        <v xml:space="preserve"> </v>
      </c>
      <c r="Q158" s="21"/>
      <c r="R158" s="21"/>
      <c r="S158" s="21"/>
      <c r="T158" s="21"/>
      <c r="U158" s="21"/>
      <c r="V158" s="21"/>
    </row>
    <row r="159" spans="1:22" s="11" customFormat="1" ht="29.25" customHeight="1" x14ac:dyDescent="0.25">
      <c r="A159" s="354"/>
      <c r="B159" s="99"/>
      <c r="C159" s="84"/>
      <c r="D159" s="85"/>
      <c r="E159" s="332">
        <f t="shared" si="16"/>
        <v>0</v>
      </c>
      <c r="F159" s="196"/>
      <c r="G159" s="334" t="str">
        <f t="shared" si="17"/>
        <v xml:space="preserve"> </v>
      </c>
      <c r="H159" s="196"/>
      <c r="I159" s="334" t="str">
        <f t="shared" si="18"/>
        <v xml:space="preserve"> </v>
      </c>
      <c r="J159" s="456">
        <f t="shared" si="19"/>
        <v>0</v>
      </c>
      <c r="K159" s="457"/>
      <c r="L159" s="335">
        <f t="shared" si="20"/>
        <v>0</v>
      </c>
      <c r="M159" s="336" t="e">
        <f t="shared" si="21"/>
        <v>#DIV/0!</v>
      </c>
      <c r="N159" s="337"/>
      <c r="O159" s="338" t="str">
        <f t="shared" si="22"/>
        <v xml:space="preserve"> </v>
      </c>
      <c r="P159" s="109" t="str">
        <f t="shared" si="23"/>
        <v xml:space="preserve"> </v>
      </c>
      <c r="Q159" s="21"/>
      <c r="R159" s="21"/>
      <c r="S159" s="21"/>
      <c r="T159" s="21"/>
      <c r="U159" s="21"/>
      <c r="V159" s="21"/>
    </row>
    <row r="160" spans="1:22" s="11" customFormat="1" ht="29.25" customHeight="1" x14ac:dyDescent="0.25">
      <c r="A160" s="354"/>
      <c r="B160" s="99"/>
      <c r="C160" s="84"/>
      <c r="D160" s="85"/>
      <c r="E160" s="332">
        <f t="shared" si="16"/>
        <v>0</v>
      </c>
      <c r="F160" s="196"/>
      <c r="G160" s="334" t="str">
        <f t="shared" si="17"/>
        <v xml:space="preserve"> </v>
      </c>
      <c r="H160" s="196"/>
      <c r="I160" s="334" t="str">
        <f t="shared" si="18"/>
        <v xml:space="preserve"> </v>
      </c>
      <c r="J160" s="456">
        <f t="shared" si="19"/>
        <v>0</v>
      </c>
      <c r="K160" s="457"/>
      <c r="L160" s="335">
        <f t="shared" si="20"/>
        <v>0</v>
      </c>
      <c r="M160" s="336" t="e">
        <f t="shared" si="21"/>
        <v>#DIV/0!</v>
      </c>
      <c r="N160" s="337"/>
      <c r="O160" s="338" t="str">
        <f t="shared" si="22"/>
        <v xml:space="preserve"> </v>
      </c>
      <c r="P160" s="109" t="str">
        <f t="shared" si="23"/>
        <v xml:space="preserve"> </v>
      </c>
      <c r="Q160" s="21"/>
      <c r="R160" s="21"/>
      <c r="S160" s="21"/>
      <c r="T160" s="21"/>
      <c r="U160" s="21"/>
      <c r="V160" s="21"/>
    </row>
    <row r="161" spans="1:22" s="11" customFormat="1" ht="29.25" customHeight="1" x14ac:dyDescent="0.25">
      <c r="A161" s="354"/>
      <c r="B161" s="99"/>
      <c r="C161" s="84"/>
      <c r="D161" s="85"/>
      <c r="E161" s="332">
        <f t="shared" si="16"/>
        <v>0</v>
      </c>
      <c r="F161" s="196"/>
      <c r="G161" s="334" t="str">
        <f t="shared" si="17"/>
        <v xml:space="preserve"> </v>
      </c>
      <c r="H161" s="196"/>
      <c r="I161" s="334" t="str">
        <f t="shared" si="18"/>
        <v xml:space="preserve"> </v>
      </c>
      <c r="J161" s="456">
        <f t="shared" si="19"/>
        <v>0</v>
      </c>
      <c r="K161" s="457"/>
      <c r="L161" s="335">
        <f t="shared" si="20"/>
        <v>0</v>
      </c>
      <c r="M161" s="336" t="e">
        <f t="shared" si="21"/>
        <v>#DIV/0!</v>
      </c>
      <c r="N161" s="337"/>
      <c r="O161" s="338" t="str">
        <f t="shared" si="22"/>
        <v xml:space="preserve"> </v>
      </c>
      <c r="P161" s="109" t="str">
        <f t="shared" si="23"/>
        <v xml:space="preserve"> </v>
      </c>
      <c r="Q161" s="21"/>
      <c r="R161" s="21"/>
      <c r="S161" s="21"/>
      <c r="T161" s="21"/>
      <c r="U161" s="21"/>
      <c r="V161" s="21"/>
    </row>
    <row r="162" spans="1:22" s="11" customFormat="1" ht="29.25" customHeight="1" x14ac:dyDescent="0.25">
      <c r="A162" s="354"/>
      <c r="B162" s="99"/>
      <c r="C162" s="84"/>
      <c r="D162" s="85"/>
      <c r="E162" s="332">
        <f t="shared" si="16"/>
        <v>0</v>
      </c>
      <c r="F162" s="196"/>
      <c r="G162" s="334" t="str">
        <f t="shared" si="17"/>
        <v xml:space="preserve"> </v>
      </c>
      <c r="H162" s="196"/>
      <c r="I162" s="334" t="str">
        <f t="shared" si="18"/>
        <v xml:space="preserve"> </v>
      </c>
      <c r="J162" s="456">
        <f t="shared" si="19"/>
        <v>0</v>
      </c>
      <c r="K162" s="457"/>
      <c r="L162" s="335">
        <f t="shared" si="20"/>
        <v>0</v>
      </c>
      <c r="M162" s="336" t="e">
        <f t="shared" si="21"/>
        <v>#DIV/0!</v>
      </c>
      <c r="N162" s="337"/>
      <c r="O162" s="338" t="str">
        <f t="shared" si="22"/>
        <v xml:space="preserve"> </v>
      </c>
      <c r="P162" s="109" t="str">
        <f t="shared" si="23"/>
        <v xml:space="preserve"> </v>
      </c>
      <c r="Q162" s="21"/>
      <c r="R162" s="21"/>
      <c r="S162" s="21"/>
      <c r="T162" s="21"/>
      <c r="U162" s="21"/>
      <c r="V162" s="21"/>
    </row>
    <row r="163" spans="1:22" s="11" customFormat="1" ht="29.25" customHeight="1" x14ac:dyDescent="0.25">
      <c r="A163" s="354"/>
      <c r="B163" s="99"/>
      <c r="C163" s="84"/>
      <c r="D163" s="85"/>
      <c r="E163" s="332">
        <f t="shared" si="16"/>
        <v>0</v>
      </c>
      <c r="F163" s="196"/>
      <c r="G163" s="334" t="str">
        <f t="shared" si="17"/>
        <v xml:space="preserve"> </v>
      </c>
      <c r="H163" s="196"/>
      <c r="I163" s="334" t="str">
        <f t="shared" si="18"/>
        <v xml:space="preserve"> </v>
      </c>
      <c r="J163" s="456">
        <f t="shared" si="19"/>
        <v>0</v>
      </c>
      <c r="K163" s="457"/>
      <c r="L163" s="335">
        <f t="shared" si="20"/>
        <v>0</v>
      </c>
      <c r="M163" s="336" t="e">
        <f t="shared" si="21"/>
        <v>#DIV/0!</v>
      </c>
      <c r="N163" s="337"/>
      <c r="O163" s="338" t="str">
        <f t="shared" si="22"/>
        <v xml:space="preserve"> </v>
      </c>
      <c r="P163" s="109" t="str">
        <f t="shared" si="23"/>
        <v xml:space="preserve"> </v>
      </c>
      <c r="Q163" s="21"/>
      <c r="R163" s="21"/>
      <c r="S163" s="21"/>
      <c r="T163" s="21"/>
      <c r="U163" s="21"/>
      <c r="V163" s="21"/>
    </row>
    <row r="164" spans="1:22" s="11" customFormat="1" ht="29.25" customHeight="1" x14ac:dyDescent="0.25">
      <c r="A164" s="354"/>
      <c r="B164" s="99"/>
      <c r="C164" s="84"/>
      <c r="D164" s="85"/>
      <c r="E164" s="332">
        <f t="shared" si="16"/>
        <v>0</v>
      </c>
      <c r="F164" s="196"/>
      <c r="G164" s="334" t="str">
        <f t="shared" si="17"/>
        <v xml:space="preserve"> </v>
      </c>
      <c r="H164" s="196"/>
      <c r="I164" s="334" t="str">
        <f t="shared" si="18"/>
        <v xml:space="preserve"> </v>
      </c>
      <c r="J164" s="456">
        <f t="shared" si="19"/>
        <v>0</v>
      </c>
      <c r="K164" s="457"/>
      <c r="L164" s="335">
        <f t="shared" si="20"/>
        <v>0</v>
      </c>
      <c r="M164" s="336" t="e">
        <f t="shared" si="21"/>
        <v>#DIV/0!</v>
      </c>
      <c r="N164" s="337"/>
      <c r="O164" s="338" t="str">
        <f t="shared" si="22"/>
        <v xml:space="preserve"> </v>
      </c>
      <c r="P164" s="109" t="str">
        <f t="shared" si="23"/>
        <v xml:space="preserve"> </v>
      </c>
      <c r="Q164" s="21"/>
      <c r="R164" s="21"/>
      <c r="S164" s="21"/>
      <c r="T164" s="21"/>
      <c r="U164" s="21"/>
      <c r="V164" s="21"/>
    </row>
    <row r="165" spans="1:22" s="11" customFormat="1" ht="29.25" customHeight="1" x14ac:dyDescent="0.25">
      <c r="A165" s="354"/>
      <c r="B165" s="99"/>
      <c r="C165" s="84"/>
      <c r="D165" s="85"/>
      <c r="E165" s="332">
        <f t="shared" si="16"/>
        <v>0</v>
      </c>
      <c r="F165" s="196"/>
      <c r="G165" s="334" t="str">
        <f t="shared" si="17"/>
        <v xml:space="preserve"> </v>
      </c>
      <c r="H165" s="196"/>
      <c r="I165" s="334" t="str">
        <f t="shared" si="18"/>
        <v xml:space="preserve"> </v>
      </c>
      <c r="J165" s="456">
        <f t="shared" si="19"/>
        <v>0</v>
      </c>
      <c r="K165" s="457"/>
      <c r="L165" s="335">
        <f t="shared" si="20"/>
        <v>0</v>
      </c>
      <c r="M165" s="336" t="e">
        <f t="shared" si="21"/>
        <v>#DIV/0!</v>
      </c>
      <c r="N165" s="337"/>
      <c r="O165" s="338" t="str">
        <f t="shared" si="22"/>
        <v xml:space="preserve"> </v>
      </c>
      <c r="P165" s="109" t="str">
        <f t="shared" si="23"/>
        <v xml:space="preserve"> </v>
      </c>
      <c r="Q165" s="21"/>
      <c r="R165" s="21"/>
      <c r="S165" s="21"/>
      <c r="T165" s="21"/>
      <c r="U165" s="21"/>
      <c r="V165" s="21"/>
    </row>
    <row r="166" spans="1:22" s="11" customFormat="1" ht="25.5" customHeight="1" x14ac:dyDescent="0.25">
      <c r="A166" s="99"/>
      <c r="B166" s="99"/>
      <c r="C166" s="84"/>
      <c r="D166" s="85"/>
      <c r="E166" s="332">
        <f t="shared" ref="E165:E215" si="24">ROUND(C166*D166,0)</f>
        <v>0</v>
      </c>
      <c r="F166" s="196"/>
      <c r="G166" s="334" t="str">
        <f t="shared" ref="G165:G214" si="25">IFERROR(IF(F166=0," ",F166/D166),0)</f>
        <v xml:space="preserve"> </v>
      </c>
      <c r="H166" s="196"/>
      <c r="I166" s="334" t="str">
        <f t="shared" ref="I165:I214" si="26">IFERROR(IF(H166=0," ",H166/D166),0)</f>
        <v xml:space="preserve"> </v>
      </c>
      <c r="J166" s="456">
        <f t="shared" ref="J165:J214" si="27">F166+H166</f>
        <v>0</v>
      </c>
      <c r="K166" s="457"/>
      <c r="L166" s="339">
        <f t="shared" ref="L165:L214" si="28">C166*D166</f>
        <v>0</v>
      </c>
      <c r="M166" s="340" t="e">
        <f t="shared" ref="M165:M214" si="29">K166/L166</f>
        <v>#DIV/0!</v>
      </c>
      <c r="N166" s="341"/>
      <c r="O166" s="338" t="str">
        <f t="shared" ref="O165:O214" si="30">IF(C166=0," ",J166/E166)</f>
        <v xml:space="preserve"> </v>
      </c>
      <c r="P166" s="109" t="str">
        <f t="shared" ref="P165:P214" si="31">IF(J166&gt;E166+1,"ERROR"," ")</f>
        <v xml:space="preserve"> </v>
      </c>
      <c r="Q166" s="21"/>
      <c r="R166" s="21"/>
      <c r="S166" s="21"/>
      <c r="T166" s="21"/>
      <c r="U166" s="21"/>
      <c r="V166" s="21"/>
    </row>
    <row r="167" spans="1:22" s="11" customFormat="1" ht="25.5" customHeight="1" x14ac:dyDescent="0.25">
      <c r="A167" s="99"/>
      <c r="B167" s="99"/>
      <c r="C167" s="84"/>
      <c r="D167" s="85"/>
      <c r="E167" s="332">
        <f t="shared" si="24"/>
        <v>0</v>
      </c>
      <c r="F167" s="196"/>
      <c r="G167" s="334" t="str">
        <f t="shared" si="25"/>
        <v xml:space="preserve"> </v>
      </c>
      <c r="H167" s="196"/>
      <c r="I167" s="334" t="str">
        <f t="shared" si="26"/>
        <v xml:space="preserve"> </v>
      </c>
      <c r="J167" s="456">
        <f t="shared" si="27"/>
        <v>0</v>
      </c>
      <c r="K167" s="457"/>
      <c r="L167" s="339">
        <f t="shared" si="28"/>
        <v>0</v>
      </c>
      <c r="M167" s="340" t="e">
        <f t="shared" si="29"/>
        <v>#DIV/0!</v>
      </c>
      <c r="N167" s="341"/>
      <c r="O167" s="338" t="str">
        <f t="shared" si="30"/>
        <v xml:space="preserve"> </v>
      </c>
      <c r="P167" s="109" t="str">
        <f t="shared" si="31"/>
        <v xml:space="preserve"> </v>
      </c>
      <c r="Q167" s="21"/>
      <c r="R167" s="21"/>
      <c r="S167" s="21"/>
      <c r="T167" s="21"/>
      <c r="U167" s="21"/>
      <c r="V167" s="21"/>
    </row>
    <row r="168" spans="1:22" s="11" customFormat="1" ht="25.5" customHeight="1" x14ac:dyDescent="0.25">
      <c r="A168" s="354"/>
      <c r="B168" s="99"/>
      <c r="C168" s="84"/>
      <c r="D168" s="85"/>
      <c r="E168" s="332">
        <f t="shared" si="24"/>
        <v>0</v>
      </c>
      <c r="F168" s="196"/>
      <c r="G168" s="334" t="str">
        <f t="shared" si="25"/>
        <v xml:space="preserve"> </v>
      </c>
      <c r="H168" s="196"/>
      <c r="I168" s="334" t="str">
        <f t="shared" si="26"/>
        <v xml:space="preserve"> </v>
      </c>
      <c r="J168" s="456">
        <f t="shared" si="27"/>
        <v>0</v>
      </c>
      <c r="K168" s="457"/>
      <c r="L168" s="339">
        <f t="shared" si="28"/>
        <v>0</v>
      </c>
      <c r="M168" s="340" t="e">
        <f t="shared" si="29"/>
        <v>#DIV/0!</v>
      </c>
      <c r="N168" s="341"/>
      <c r="O168" s="338" t="str">
        <f t="shared" si="30"/>
        <v xml:space="preserve"> </v>
      </c>
      <c r="P168" s="109" t="str">
        <f t="shared" si="31"/>
        <v xml:space="preserve"> </v>
      </c>
      <c r="Q168" s="21"/>
      <c r="R168" s="21"/>
      <c r="S168" s="21"/>
      <c r="T168" s="21"/>
      <c r="U168" s="21"/>
      <c r="V168" s="21"/>
    </row>
    <row r="169" spans="1:22" s="11" customFormat="1" ht="25.5" customHeight="1" x14ac:dyDescent="0.25">
      <c r="A169" s="99"/>
      <c r="B169" s="99"/>
      <c r="C169" s="84"/>
      <c r="D169" s="85"/>
      <c r="E169" s="332">
        <f t="shared" si="24"/>
        <v>0</v>
      </c>
      <c r="F169" s="196"/>
      <c r="G169" s="334" t="str">
        <f t="shared" si="25"/>
        <v xml:space="preserve"> </v>
      </c>
      <c r="H169" s="196"/>
      <c r="I169" s="334" t="str">
        <f t="shared" si="26"/>
        <v xml:space="preserve"> </v>
      </c>
      <c r="J169" s="456">
        <f t="shared" si="27"/>
        <v>0</v>
      </c>
      <c r="K169" s="457"/>
      <c r="L169" s="339">
        <f t="shared" si="28"/>
        <v>0</v>
      </c>
      <c r="M169" s="340" t="e">
        <f t="shared" si="29"/>
        <v>#DIV/0!</v>
      </c>
      <c r="N169" s="341"/>
      <c r="O169" s="338" t="str">
        <f t="shared" si="30"/>
        <v xml:space="preserve"> </v>
      </c>
      <c r="P169" s="109" t="str">
        <f t="shared" si="31"/>
        <v xml:space="preserve"> </v>
      </c>
      <c r="Q169" s="21"/>
      <c r="R169" s="21"/>
      <c r="S169" s="21"/>
      <c r="T169" s="21"/>
      <c r="U169" s="21"/>
      <c r="V169" s="21"/>
    </row>
    <row r="170" spans="1:22" s="11" customFormat="1" ht="25.5" customHeight="1" x14ac:dyDescent="0.25">
      <c r="A170" s="99"/>
      <c r="B170" s="99"/>
      <c r="C170" s="84"/>
      <c r="D170" s="85"/>
      <c r="E170" s="332">
        <f t="shared" si="24"/>
        <v>0</v>
      </c>
      <c r="F170" s="196"/>
      <c r="G170" s="334" t="str">
        <f t="shared" si="25"/>
        <v xml:space="preserve"> </v>
      </c>
      <c r="H170" s="196"/>
      <c r="I170" s="334" t="str">
        <f t="shared" si="26"/>
        <v xml:space="preserve"> </v>
      </c>
      <c r="J170" s="456">
        <f t="shared" si="27"/>
        <v>0</v>
      </c>
      <c r="K170" s="457"/>
      <c r="L170" s="339">
        <f t="shared" si="28"/>
        <v>0</v>
      </c>
      <c r="M170" s="340" t="e">
        <f t="shared" si="29"/>
        <v>#DIV/0!</v>
      </c>
      <c r="N170" s="341"/>
      <c r="O170" s="338" t="str">
        <f t="shared" si="30"/>
        <v xml:space="preserve"> </v>
      </c>
      <c r="P170" s="109" t="str">
        <f t="shared" si="31"/>
        <v xml:space="preserve"> </v>
      </c>
      <c r="Q170" s="21"/>
      <c r="R170" s="21"/>
      <c r="S170" s="21"/>
      <c r="T170" s="21"/>
      <c r="U170" s="21"/>
      <c r="V170" s="21"/>
    </row>
    <row r="171" spans="1:22" s="11" customFormat="1" ht="25.5" customHeight="1" x14ac:dyDescent="0.25">
      <c r="A171" s="99"/>
      <c r="B171" s="99"/>
      <c r="C171" s="84"/>
      <c r="D171" s="85"/>
      <c r="E171" s="332">
        <f t="shared" si="24"/>
        <v>0</v>
      </c>
      <c r="F171" s="196"/>
      <c r="G171" s="334" t="str">
        <f t="shared" si="25"/>
        <v xml:space="preserve"> </v>
      </c>
      <c r="H171" s="196"/>
      <c r="I171" s="334" t="str">
        <f t="shared" si="26"/>
        <v xml:space="preserve"> </v>
      </c>
      <c r="J171" s="456">
        <f t="shared" si="27"/>
        <v>0</v>
      </c>
      <c r="K171" s="457"/>
      <c r="L171" s="339">
        <f t="shared" si="28"/>
        <v>0</v>
      </c>
      <c r="M171" s="340" t="e">
        <f t="shared" si="29"/>
        <v>#DIV/0!</v>
      </c>
      <c r="N171" s="341"/>
      <c r="O171" s="338" t="str">
        <f t="shared" si="30"/>
        <v xml:space="preserve"> </v>
      </c>
      <c r="P171" s="109" t="str">
        <f t="shared" si="31"/>
        <v xml:space="preserve"> </v>
      </c>
      <c r="Q171" s="21"/>
      <c r="R171" s="21"/>
      <c r="S171" s="21"/>
      <c r="T171" s="21"/>
      <c r="U171" s="21"/>
      <c r="V171" s="21"/>
    </row>
    <row r="172" spans="1:22" s="11" customFormat="1" ht="25.5" customHeight="1" x14ac:dyDescent="0.25">
      <c r="A172" s="99"/>
      <c r="B172" s="99"/>
      <c r="C172" s="84"/>
      <c r="D172" s="85"/>
      <c r="E172" s="332">
        <f t="shared" si="24"/>
        <v>0</v>
      </c>
      <c r="F172" s="196"/>
      <c r="G172" s="334" t="str">
        <f t="shared" si="25"/>
        <v xml:space="preserve"> </v>
      </c>
      <c r="H172" s="196"/>
      <c r="I172" s="334" t="str">
        <f t="shared" si="26"/>
        <v xml:space="preserve"> </v>
      </c>
      <c r="J172" s="456">
        <f t="shared" si="27"/>
        <v>0</v>
      </c>
      <c r="K172" s="457"/>
      <c r="L172" s="339">
        <f t="shared" si="28"/>
        <v>0</v>
      </c>
      <c r="M172" s="340" t="e">
        <f t="shared" si="29"/>
        <v>#DIV/0!</v>
      </c>
      <c r="N172" s="341"/>
      <c r="O172" s="338" t="str">
        <f t="shared" si="30"/>
        <v xml:space="preserve"> </v>
      </c>
      <c r="P172" s="109" t="str">
        <f t="shared" si="31"/>
        <v xml:space="preserve"> </v>
      </c>
      <c r="Q172" s="21"/>
      <c r="R172" s="21"/>
      <c r="S172" s="21"/>
      <c r="T172" s="21"/>
      <c r="U172" s="21"/>
      <c r="V172" s="21"/>
    </row>
    <row r="173" spans="1:22" s="11" customFormat="1" ht="25.5" customHeight="1" x14ac:dyDescent="0.25">
      <c r="A173" s="99"/>
      <c r="B173" s="99"/>
      <c r="C173" s="84"/>
      <c r="D173" s="85"/>
      <c r="E173" s="332">
        <f t="shared" si="24"/>
        <v>0</v>
      </c>
      <c r="F173" s="196"/>
      <c r="G173" s="334" t="str">
        <f t="shared" si="25"/>
        <v xml:space="preserve"> </v>
      </c>
      <c r="H173" s="196"/>
      <c r="I173" s="334" t="str">
        <f t="shared" si="26"/>
        <v xml:space="preserve"> </v>
      </c>
      <c r="J173" s="456">
        <f t="shared" si="27"/>
        <v>0</v>
      </c>
      <c r="K173" s="457"/>
      <c r="L173" s="339">
        <f t="shared" si="28"/>
        <v>0</v>
      </c>
      <c r="M173" s="340" t="e">
        <f t="shared" si="29"/>
        <v>#DIV/0!</v>
      </c>
      <c r="N173" s="341"/>
      <c r="O173" s="338" t="str">
        <f t="shared" si="30"/>
        <v xml:space="preserve"> </v>
      </c>
      <c r="P173" s="109" t="str">
        <f t="shared" si="31"/>
        <v xml:space="preserve"> </v>
      </c>
      <c r="Q173" s="21"/>
      <c r="R173" s="21"/>
      <c r="S173" s="21"/>
      <c r="T173" s="21"/>
      <c r="U173" s="21"/>
      <c r="V173" s="21"/>
    </row>
    <row r="174" spans="1:22" s="11" customFormat="1" ht="25.5" customHeight="1" x14ac:dyDescent="0.25">
      <c r="A174" s="99"/>
      <c r="B174" s="99"/>
      <c r="C174" s="84"/>
      <c r="D174" s="85"/>
      <c r="E174" s="332">
        <f t="shared" si="24"/>
        <v>0</v>
      </c>
      <c r="F174" s="196"/>
      <c r="G174" s="334" t="str">
        <f t="shared" si="25"/>
        <v xml:space="preserve"> </v>
      </c>
      <c r="H174" s="196"/>
      <c r="I174" s="334" t="str">
        <f t="shared" si="26"/>
        <v xml:space="preserve"> </v>
      </c>
      <c r="J174" s="456">
        <f t="shared" si="27"/>
        <v>0</v>
      </c>
      <c r="K174" s="457"/>
      <c r="L174" s="339">
        <f t="shared" si="28"/>
        <v>0</v>
      </c>
      <c r="M174" s="340" t="e">
        <f t="shared" si="29"/>
        <v>#DIV/0!</v>
      </c>
      <c r="N174" s="341"/>
      <c r="O174" s="338" t="str">
        <f t="shared" si="30"/>
        <v xml:space="preserve"> </v>
      </c>
      <c r="P174" s="109" t="str">
        <f t="shared" si="31"/>
        <v xml:space="preserve"> </v>
      </c>
      <c r="Q174" s="21"/>
      <c r="R174" s="21"/>
      <c r="S174" s="21"/>
      <c r="T174" s="21"/>
      <c r="U174" s="21"/>
      <c r="V174" s="21"/>
    </row>
    <row r="175" spans="1:22" s="41" customFormat="1" ht="25.5" customHeight="1" x14ac:dyDescent="0.25">
      <c r="A175" s="99"/>
      <c r="B175" s="99"/>
      <c r="C175" s="84"/>
      <c r="D175" s="85"/>
      <c r="E175" s="332">
        <f t="shared" si="24"/>
        <v>0</v>
      </c>
      <c r="F175" s="196"/>
      <c r="G175" s="334" t="str">
        <f t="shared" si="25"/>
        <v xml:space="preserve"> </v>
      </c>
      <c r="H175" s="196"/>
      <c r="I175" s="334" t="str">
        <f t="shared" si="26"/>
        <v xml:space="preserve"> </v>
      </c>
      <c r="J175" s="456">
        <f t="shared" si="27"/>
        <v>0</v>
      </c>
      <c r="K175" s="457"/>
      <c r="L175" s="339">
        <f t="shared" si="28"/>
        <v>0</v>
      </c>
      <c r="M175" s="340" t="e">
        <f t="shared" si="29"/>
        <v>#DIV/0!</v>
      </c>
      <c r="N175" s="341"/>
      <c r="O175" s="338" t="str">
        <f t="shared" si="30"/>
        <v xml:space="preserve"> </v>
      </c>
      <c r="P175" s="109" t="str">
        <f t="shared" si="31"/>
        <v xml:space="preserve"> </v>
      </c>
      <c r="Q175" s="40"/>
      <c r="R175" s="40"/>
      <c r="S175" s="40"/>
      <c r="T175" s="40"/>
      <c r="U175" s="40"/>
      <c r="V175" s="40"/>
    </row>
    <row r="176" spans="1:22" s="41" customFormat="1" ht="25.5" customHeight="1" x14ac:dyDescent="0.25">
      <c r="A176" s="99"/>
      <c r="B176" s="99"/>
      <c r="C176" s="84"/>
      <c r="D176" s="85"/>
      <c r="E176" s="332">
        <f t="shared" si="24"/>
        <v>0</v>
      </c>
      <c r="F176" s="196"/>
      <c r="G176" s="334" t="str">
        <f t="shared" si="25"/>
        <v xml:space="preserve"> </v>
      </c>
      <c r="H176" s="196"/>
      <c r="I176" s="334" t="str">
        <f t="shared" si="26"/>
        <v xml:space="preserve"> </v>
      </c>
      <c r="J176" s="456">
        <f t="shared" si="27"/>
        <v>0</v>
      </c>
      <c r="K176" s="457"/>
      <c r="L176" s="339">
        <f t="shared" si="28"/>
        <v>0</v>
      </c>
      <c r="M176" s="340" t="e">
        <f t="shared" si="29"/>
        <v>#DIV/0!</v>
      </c>
      <c r="N176" s="341"/>
      <c r="O176" s="338" t="str">
        <f t="shared" si="30"/>
        <v xml:space="preserve"> </v>
      </c>
      <c r="P176" s="109" t="str">
        <f t="shared" si="31"/>
        <v xml:space="preserve"> </v>
      </c>
      <c r="Q176" s="40"/>
      <c r="R176" s="40"/>
      <c r="S176" s="40"/>
      <c r="T176" s="40"/>
      <c r="U176" s="40"/>
      <c r="V176" s="40"/>
    </row>
    <row r="177" spans="1:22" s="11" customFormat="1" ht="25.5" customHeight="1" x14ac:dyDescent="0.25">
      <c r="A177" s="99"/>
      <c r="B177" s="99"/>
      <c r="C177" s="84"/>
      <c r="D177" s="85"/>
      <c r="E177" s="332">
        <f t="shared" si="24"/>
        <v>0</v>
      </c>
      <c r="F177" s="196"/>
      <c r="G177" s="334" t="str">
        <f t="shared" si="25"/>
        <v xml:space="preserve"> </v>
      </c>
      <c r="H177" s="196"/>
      <c r="I177" s="334" t="str">
        <f t="shared" si="26"/>
        <v xml:space="preserve"> </v>
      </c>
      <c r="J177" s="456">
        <f t="shared" si="27"/>
        <v>0</v>
      </c>
      <c r="K177" s="457"/>
      <c r="L177" s="339">
        <f t="shared" si="28"/>
        <v>0</v>
      </c>
      <c r="M177" s="340" t="e">
        <f t="shared" si="29"/>
        <v>#DIV/0!</v>
      </c>
      <c r="N177" s="341"/>
      <c r="O177" s="338" t="str">
        <f t="shared" si="30"/>
        <v xml:space="preserve"> </v>
      </c>
      <c r="P177" s="109" t="str">
        <f t="shared" si="31"/>
        <v xml:space="preserve"> </v>
      </c>
      <c r="Q177" s="21"/>
      <c r="R177" s="21"/>
      <c r="S177" s="21"/>
      <c r="T177" s="21"/>
      <c r="U177" s="21"/>
      <c r="V177" s="21"/>
    </row>
    <row r="178" spans="1:22" s="11" customFormat="1" ht="25.5" customHeight="1" x14ac:dyDescent="0.25">
      <c r="A178" s="99"/>
      <c r="B178" s="99"/>
      <c r="C178" s="84"/>
      <c r="D178" s="85"/>
      <c r="E178" s="332">
        <f t="shared" si="24"/>
        <v>0</v>
      </c>
      <c r="F178" s="196"/>
      <c r="G178" s="334" t="str">
        <f t="shared" si="25"/>
        <v xml:space="preserve"> </v>
      </c>
      <c r="H178" s="196"/>
      <c r="I178" s="334" t="str">
        <f t="shared" si="26"/>
        <v xml:space="preserve"> </v>
      </c>
      <c r="J178" s="456">
        <f t="shared" si="27"/>
        <v>0</v>
      </c>
      <c r="K178" s="457"/>
      <c r="L178" s="339">
        <f t="shared" si="28"/>
        <v>0</v>
      </c>
      <c r="M178" s="340" t="e">
        <f t="shared" si="29"/>
        <v>#DIV/0!</v>
      </c>
      <c r="N178" s="341"/>
      <c r="O178" s="338" t="str">
        <f t="shared" si="30"/>
        <v xml:space="preserve"> </v>
      </c>
      <c r="P178" s="109" t="str">
        <f t="shared" si="31"/>
        <v xml:space="preserve"> </v>
      </c>
      <c r="Q178" s="21"/>
      <c r="R178" s="21"/>
      <c r="S178" s="21"/>
      <c r="T178" s="21"/>
      <c r="U178" s="21"/>
      <c r="V178" s="21"/>
    </row>
    <row r="179" spans="1:22" s="11" customFormat="1" ht="25.5" customHeight="1" x14ac:dyDescent="0.25">
      <c r="A179" s="99"/>
      <c r="B179" s="99"/>
      <c r="C179" s="84"/>
      <c r="D179" s="85"/>
      <c r="E179" s="332">
        <f t="shared" si="24"/>
        <v>0</v>
      </c>
      <c r="F179" s="196"/>
      <c r="G179" s="334" t="str">
        <f t="shared" si="25"/>
        <v xml:space="preserve"> </v>
      </c>
      <c r="H179" s="196"/>
      <c r="I179" s="334" t="str">
        <f t="shared" si="26"/>
        <v xml:space="preserve"> </v>
      </c>
      <c r="J179" s="456">
        <f t="shared" si="27"/>
        <v>0</v>
      </c>
      <c r="K179" s="457"/>
      <c r="L179" s="339">
        <f t="shared" si="28"/>
        <v>0</v>
      </c>
      <c r="M179" s="340" t="e">
        <f t="shared" si="29"/>
        <v>#DIV/0!</v>
      </c>
      <c r="N179" s="341"/>
      <c r="O179" s="338" t="str">
        <f t="shared" si="30"/>
        <v xml:space="preserve"> </v>
      </c>
      <c r="P179" s="109" t="str">
        <f t="shared" si="31"/>
        <v xml:space="preserve"> </v>
      </c>
      <c r="Q179" s="21"/>
      <c r="R179" s="21"/>
      <c r="S179" s="21"/>
      <c r="T179" s="21"/>
      <c r="U179" s="21"/>
      <c r="V179" s="21"/>
    </row>
    <row r="180" spans="1:22" s="11" customFormat="1" ht="25.5" customHeight="1" x14ac:dyDescent="0.25">
      <c r="A180" s="99"/>
      <c r="B180" s="99"/>
      <c r="C180" s="84"/>
      <c r="D180" s="85"/>
      <c r="E180" s="332">
        <f t="shared" si="24"/>
        <v>0</v>
      </c>
      <c r="F180" s="196"/>
      <c r="G180" s="334" t="str">
        <f t="shared" si="25"/>
        <v xml:space="preserve"> </v>
      </c>
      <c r="H180" s="196"/>
      <c r="I180" s="334" t="str">
        <f t="shared" si="26"/>
        <v xml:space="preserve"> </v>
      </c>
      <c r="J180" s="456">
        <f t="shared" si="27"/>
        <v>0</v>
      </c>
      <c r="K180" s="457"/>
      <c r="L180" s="339">
        <f t="shared" si="28"/>
        <v>0</v>
      </c>
      <c r="M180" s="340" t="e">
        <f t="shared" si="29"/>
        <v>#DIV/0!</v>
      </c>
      <c r="N180" s="341"/>
      <c r="O180" s="338" t="str">
        <f t="shared" si="30"/>
        <v xml:space="preserve"> </v>
      </c>
      <c r="P180" s="109" t="str">
        <f t="shared" si="31"/>
        <v xml:space="preserve"> </v>
      </c>
      <c r="Q180" s="21"/>
      <c r="R180" s="21"/>
      <c r="S180" s="21"/>
      <c r="T180" s="21"/>
      <c r="U180" s="21"/>
      <c r="V180" s="21"/>
    </row>
    <row r="181" spans="1:22" s="11" customFormat="1" ht="25.5" customHeight="1" x14ac:dyDescent="0.25">
      <c r="A181" s="99"/>
      <c r="B181" s="99"/>
      <c r="C181" s="84"/>
      <c r="D181" s="85"/>
      <c r="E181" s="332">
        <f t="shared" si="24"/>
        <v>0</v>
      </c>
      <c r="F181" s="196"/>
      <c r="G181" s="334" t="str">
        <f t="shared" si="25"/>
        <v xml:space="preserve"> </v>
      </c>
      <c r="H181" s="196"/>
      <c r="I181" s="334" t="str">
        <f t="shared" si="26"/>
        <v xml:space="preserve"> </v>
      </c>
      <c r="J181" s="456">
        <f t="shared" si="27"/>
        <v>0</v>
      </c>
      <c r="K181" s="457"/>
      <c r="L181" s="339">
        <f t="shared" si="28"/>
        <v>0</v>
      </c>
      <c r="M181" s="340" t="e">
        <f t="shared" si="29"/>
        <v>#DIV/0!</v>
      </c>
      <c r="N181" s="341"/>
      <c r="O181" s="338" t="str">
        <f t="shared" si="30"/>
        <v xml:space="preserve"> </v>
      </c>
      <c r="P181" s="109" t="str">
        <f t="shared" si="31"/>
        <v xml:space="preserve"> </v>
      </c>
      <c r="Q181" s="21"/>
      <c r="R181" s="21"/>
      <c r="S181" s="21"/>
      <c r="T181" s="21"/>
      <c r="U181" s="21"/>
      <c r="V181" s="21"/>
    </row>
    <row r="182" spans="1:22" s="11" customFormat="1" ht="25.5" customHeight="1" x14ac:dyDescent="0.25">
      <c r="A182" s="99"/>
      <c r="B182" s="99"/>
      <c r="C182" s="84"/>
      <c r="D182" s="85"/>
      <c r="E182" s="332">
        <f t="shared" si="24"/>
        <v>0</v>
      </c>
      <c r="F182" s="196"/>
      <c r="G182" s="334" t="str">
        <f t="shared" si="25"/>
        <v xml:space="preserve"> </v>
      </c>
      <c r="H182" s="196"/>
      <c r="I182" s="334" t="str">
        <f t="shared" si="26"/>
        <v xml:space="preserve"> </v>
      </c>
      <c r="J182" s="456">
        <f t="shared" si="27"/>
        <v>0</v>
      </c>
      <c r="K182" s="457"/>
      <c r="L182" s="339">
        <f t="shared" si="28"/>
        <v>0</v>
      </c>
      <c r="M182" s="340" t="e">
        <f t="shared" si="29"/>
        <v>#DIV/0!</v>
      </c>
      <c r="N182" s="341"/>
      <c r="O182" s="338" t="str">
        <f t="shared" si="30"/>
        <v xml:space="preserve"> </v>
      </c>
      <c r="P182" s="109" t="str">
        <f t="shared" si="31"/>
        <v xml:space="preserve"> </v>
      </c>
      <c r="Q182" s="21"/>
      <c r="R182" s="21"/>
      <c r="S182" s="21"/>
      <c r="T182" s="21"/>
      <c r="U182" s="21"/>
      <c r="V182" s="21"/>
    </row>
    <row r="183" spans="1:22" s="11" customFormat="1" ht="25.5" customHeight="1" x14ac:dyDescent="0.25">
      <c r="A183" s="99"/>
      <c r="B183" s="99"/>
      <c r="C183" s="84"/>
      <c r="D183" s="85"/>
      <c r="E183" s="332">
        <f t="shared" si="24"/>
        <v>0</v>
      </c>
      <c r="F183" s="196"/>
      <c r="G183" s="334" t="str">
        <f t="shared" si="25"/>
        <v xml:space="preserve"> </v>
      </c>
      <c r="H183" s="196"/>
      <c r="I183" s="334" t="str">
        <f t="shared" si="26"/>
        <v xml:space="preserve"> </v>
      </c>
      <c r="J183" s="456">
        <f t="shared" si="27"/>
        <v>0</v>
      </c>
      <c r="K183" s="457"/>
      <c r="L183" s="339">
        <f t="shared" si="28"/>
        <v>0</v>
      </c>
      <c r="M183" s="340" t="e">
        <f t="shared" si="29"/>
        <v>#DIV/0!</v>
      </c>
      <c r="N183" s="341"/>
      <c r="O183" s="338" t="str">
        <f t="shared" si="30"/>
        <v xml:space="preserve"> </v>
      </c>
      <c r="P183" s="109" t="str">
        <f t="shared" si="31"/>
        <v xml:space="preserve"> </v>
      </c>
      <c r="Q183" s="21"/>
      <c r="R183" s="21"/>
      <c r="S183" s="21"/>
      <c r="T183" s="21"/>
      <c r="U183" s="21"/>
      <c r="V183" s="21"/>
    </row>
    <row r="184" spans="1:22" s="11" customFormat="1" ht="25.5" customHeight="1" x14ac:dyDescent="0.25">
      <c r="A184" s="99"/>
      <c r="B184" s="99"/>
      <c r="C184" s="84"/>
      <c r="D184" s="85"/>
      <c r="E184" s="332">
        <f t="shared" si="24"/>
        <v>0</v>
      </c>
      <c r="F184" s="196"/>
      <c r="G184" s="334" t="str">
        <f t="shared" si="25"/>
        <v xml:space="preserve"> </v>
      </c>
      <c r="H184" s="196"/>
      <c r="I184" s="334" t="str">
        <f t="shared" si="26"/>
        <v xml:space="preserve"> </v>
      </c>
      <c r="J184" s="456">
        <f t="shared" si="27"/>
        <v>0</v>
      </c>
      <c r="K184" s="457"/>
      <c r="L184" s="339"/>
      <c r="M184" s="340"/>
      <c r="N184" s="341"/>
      <c r="O184" s="338" t="str">
        <f t="shared" si="30"/>
        <v xml:space="preserve"> </v>
      </c>
      <c r="P184" s="109" t="str">
        <f t="shared" si="31"/>
        <v xml:space="preserve"> </v>
      </c>
      <c r="Q184" s="21"/>
      <c r="R184" s="21"/>
      <c r="S184" s="21"/>
      <c r="T184" s="21"/>
      <c r="U184" s="21"/>
      <c r="V184" s="21"/>
    </row>
    <row r="185" spans="1:22" s="11" customFormat="1" ht="25.5" customHeight="1" x14ac:dyDescent="0.25">
      <c r="A185" s="99"/>
      <c r="B185" s="99"/>
      <c r="C185" s="84"/>
      <c r="D185" s="85"/>
      <c r="E185" s="332">
        <f t="shared" si="24"/>
        <v>0</v>
      </c>
      <c r="F185" s="196"/>
      <c r="G185" s="334" t="str">
        <f t="shared" si="25"/>
        <v xml:space="preserve"> </v>
      </c>
      <c r="H185" s="196"/>
      <c r="I185" s="334" t="str">
        <f t="shared" si="26"/>
        <v xml:space="preserve"> </v>
      </c>
      <c r="J185" s="456">
        <f t="shared" si="27"/>
        <v>0</v>
      </c>
      <c r="K185" s="457"/>
      <c r="L185" s="339"/>
      <c r="M185" s="340"/>
      <c r="N185" s="341"/>
      <c r="O185" s="338" t="str">
        <f t="shared" si="30"/>
        <v xml:space="preserve"> </v>
      </c>
      <c r="P185" s="109" t="str">
        <f t="shared" si="31"/>
        <v xml:space="preserve"> </v>
      </c>
      <c r="Q185" s="21"/>
      <c r="R185" s="21"/>
      <c r="S185" s="21"/>
      <c r="T185" s="21"/>
      <c r="U185" s="21"/>
      <c r="V185" s="21"/>
    </row>
    <row r="186" spans="1:22" s="11" customFormat="1" ht="25.5" customHeight="1" x14ac:dyDescent="0.25">
      <c r="A186" s="99"/>
      <c r="B186" s="99"/>
      <c r="C186" s="84"/>
      <c r="D186" s="85"/>
      <c r="E186" s="332">
        <f t="shared" si="24"/>
        <v>0</v>
      </c>
      <c r="F186" s="196"/>
      <c r="G186" s="334" t="str">
        <f t="shared" si="25"/>
        <v xml:space="preserve"> </v>
      </c>
      <c r="H186" s="196"/>
      <c r="I186" s="334" t="str">
        <f t="shared" si="26"/>
        <v xml:space="preserve"> </v>
      </c>
      <c r="J186" s="456">
        <f t="shared" ref="J186:J199" si="32">F186+H186</f>
        <v>0</v>
      </c>
      <c r="K186" s="457"/>
      <c r="L186" s="339"/>
      <c r="M186" s="340"/>
      <c r="N186" s="341"/>
      <c r="O186" s="338" t="str">
        <f t="shared" si="30"/>
        <v xml:space="preserve"> </v>
      </c>
      <c r="P186" s="109" t="str">
        <f t="shared" si="31"/>
        <v xml:space="preserve"> </v>
      </c>
      <c r="Q186" s="21"/>
      <c r="R186" s="21"/>
      <c r="S186" s="21"/>
      <c r="T186" s="21"/>
      <c r="U186" s="21"/>
      <c r="V186" s="21"/>
    </row>
    <row r="187" spans="1:22" s="11" customFormat="1" ht="25.5" customHeight="1" x14ac:dyDescent="0.25">
      <c r="A187" s="99"/>
      <c r="B187" s="99"/>
      <c r="C187" s="84"/>
      <c r="D187" s="85"/>
      <c r="E187" s="332">
        <f t="shared" si="24"/>
        <v>0</v>
      </c>
      <c r="F187" s="196"/>
      <c r="G187" s="334" t="str">
        <f t="shared" si="25"/>
        <v xml:space="preserve"> </v>
      </c>
      <c r="H187" s="196"/>
      <c r="I187" s="334" t="str">
        <f t="shared" si="26"/>
        <v xml:space="preserve"> </v>
      </c>
      <c r="J187" s="456">
        <f t="shared" si="32"/>
        <v>0</v>
      </c>
      <c r="K187" s="457"/>
      <c r="L187" s="339"/>
      <c r="M187" s="340"/>
      <c r="N187" s="341"/>
      <c r="O187" s="338" t="str">
        <f t="shared" si="30"/>
        <v xml:space="preserve"> </v>
      </c>
      <c r="P187" s="109" t="str">
        <f t="shared" si="31"/>
        <v xml:space="preserve"> </v>
      </c>
      <c r="Q187" s="21"/>
      <c r="R187" s="21"/>
      <c r="S187" s="21"/>
      <c r="T187" s="21"/>
      <c r="U187" s="21"/>
      <c r="V187" s="21"/>
    </row>
    <row r="188" spans="1:22" s="11" customFormat="1" ht="25.5" customHeight="1" x14ac:dyDescent="0.25">
      <c r="A188" s="99"/>
      <c r="B188" s="99"/>
      <c r="C188" s="84"/>
      <c r="D188" s="85"/>
      <c r="E188" s="332">
        <f t="shared" si="24"/>
        <v>0</v>
      </c>
      <c r="F188" s="196"/>
      <c r="G188" s="334" t="str">
        <f t="shared" si="25"/>
        <v xml:space="preserve"> </v>
      </c>
      <c r="H188" s="196"/>
      <c r="I188" s="334" t="str">
        <f t="shared" si="26"/>
        <v xml:space="preserve"> </v>
      </c>
      <c r="J188" s="456">
        <f t="shared" si="32"/>
        <v>0</v>
      </c>
      <c r="K188" s="457"/>
      <c r="L188" s="339"/>
      <c r="M188" s="340"/>
      <c r="N188" s="341"/>
      <c r="O188" s="338" t="str">
        <f t="shared" si="30"/>
        <v xml:space="preserve"> </v>
      </c>
      <c r="P188" s="109" t="str">
        <f t="shared" si="31"/>
        <v xml:space="preserve"> </v>
      </c>
      <c r="Q188" s="21"/>
      <c r="R188" s="21"/>
      <c r="S188" s="21"/>
      <c r="T188" s="21"/>
      <c r="U188" s="21"/>
      <c r="V188" s="21"/>
    </row>
    <row r="189" spans="1:22" s="11" customFormat="1" ht="25.5" customHeight="1" x14ac:dyDescent="0.25">
      <c r="A189" s="99"/>
      <c r="B189" s="99"/>
      <c r="C189" s="84"/>
      <c r="D189" s="85"/>
      <c r="E189" s="332">
        <f t="shared" si="24"/>
        <v>0</v>
      </c>
      <c r="F189" s="196"/>
      <c r="G189" s="334" t="str">
        <f t="shared" si="25"/>
        <v xml:space="preserve"> </v>
      </c>
      <c r="H189" s="196"/>
      <c r="I189" s="334" t="str">
        <f t="shared" si="26"/>
        <v xml:space="preserve"> </v>
      </c>
      <c r="J189" s="456">
        <f t="shared" si="32"/>
        <v>0</v>
      </c>
      <c r="K189" s="457"/>
      <c r="L189" s="339"/>
      <c r="M189" s="340"/>
      <c r="N189" s="341"/>
      <c r="O189" s="338" t="str">
        <f t="shared" si="30"/>
        <v xml:space="preserve"> </v>
      </c>
      <c r="P189" s="109" t="str">
        <f t="shared" si="31"/>
        <v xml:space="preserve"> </v>
      </c>
      <c r="Q189" s="21"/>
      <c r="R189" s="21"/>
      <c r="S189" s="21"/>
      <c r="T189" s="21"/>
      <c r="U189" s="21"/>
      <c r="V189" s="21"/>
    </row>
    <row r="190" spans="1:22" s="11" customFormat="1" ht="25.5" customHeight="1" x14ac:dyDescent="0.25">
      <c r="A190" s="99"/>
      <c r="B190" s="99"/>
      <c r="C190" s="84"/>
      <c r="D190" s="85"/>
      <c r="E190" s="332">
        <f t="shared" si="24"/>
        <v>0</v>
      </c>
      <c r="F190" s="196"/>
      <c r="G190" s="334" t="str">
        <f t="shared" si="25"/>
        <v xml:space="preserve"> </v>
      </c>
      <c r="H190" s="196"/>
      <c r="I190" s="334" t="str">
        <f t="shared" si="26"/>
        <v xml:space="preserve"> </v>
      </c>
      <c r="J190" s="456">
        <f t="shared" si="32"/>
        <v>0</v>
      </c>
      <c r="K190" s="457"/>
      <c r="L190" s="339"/>
      <c r="M190" s="340"/>
      <c r="N190" s="341"/>
      <c r="O190" s="338" t="str">
        <f t="shared" si="30"/>
        <v xml:space="preserve"> </v>
      </c>
      <c r="P190" s="109" t="str">
        <f t="shared" si="31"/>
        <v xml:space="preserve"> </v>
      </c>
      <c r="Q190" s="21"/>
      <c r="R190" s="21"/>
      <c r="S190" s="21"/>
      <c r="T190" s="21"/>
      <c r="U190" s="21"/>
      <c r="V190" s="21"/>
    </row>
    <row r="191" spans="1:22" s="11" customFormat="1" ht="25.5" customHeight="1" x14ac:dyDescent="0.25">
      <c r="A191" s="99"/>
      <c r="B191" s="99"/>
      <c r="C191" s="84"/>
      <c r="D191" s="85"/>
      <c r="E191" s="332">
        <f t="shared" si="24"/>
        <v>0</v>
      </c>
      <c r="F191" s="196"/>
      <c r="G191" s="334" t="str">
        <f t="shared" si="25"/>
        <v xml:space="preserve"> </v>
      </c>
      <c r="H191" s="196"/>
      <c r="I191" s="334" t="str">
        <f t="shared" si="26"/>
        <v xml:space="preserve"> </v>
      </c>
      <c r="J191" s="456">
        <f t="shared" si="32"/>
        <v>0</v>
      </c>
      <c r="K191" s="457"/>
      <c r="L191" s="339"/>
      <c r="M191" s="340"/>
      <c r="N191" s="341"/>
      <c r="O191" s="338" t="str">
        <f t="shared" si="30"/>
        <v xml:space="preserve"> </v>
      </c>
      <c r="P191" s="109" t="str">
        <f t="shared" si="31"/>
        <v xml:space="preserve"> </v>
      </c>
      <c r="Q191" s="21"/>
      <c r="R191" s="21"/>
      <c r="S191" s="21"/>
      <c r="T191" s="21"/>
      <c r="U191" s="21"/>
      <c r="V191" s="21"/>
    </row>
    <row r="192" spans="1:22" s="11" customFormat="1" ht="25.5" customHeight="1" x14ac:dyDescent="0.25">
      <c r="A192" s="99"/>
      <c r="B192" s="99"/>
      <c r="C192" s="84"/>
      <c r="D192" s="85"/>
      <c r="E192" s="332">
        <f t="shared" si="24"/>
        <v>0</v>
      </c>
      <c r="F192" s="196"/>
      <c r="G192" s="334" t="str">
        <f t="shared" si="25"/>
        <v xml:space="preserve"> </v>
      </c>
      <c r="H192" s="196"/>
      <c r="I192" s="334" t="str">
        <f t="shared" si="26"/>
        <v xml:space="preserve"> </v>
      </c>
      <c r="J192" s="456">
        <f t="shared" si="32"/>
        <v>0</v>
      </c>
      <c r="K192" s="457"/>
      <c r="L192" s="339"/>
      <c r="M192" s="340"/>
      <c r="N192" s="341"/>
      <c r="O192" s="338" t="str">
        <f t="shared" si="30"/>
        <v xml:space="preserve"> </v>
      </c>
      <c r="P192" s="109" t="str">
        <f t="shared" si="31"/>
        <v xml:space="preserve"> </v>
      </c>
      <c r="Q192" s="21"/>
      <c r="R192" s="21"/>
      <c r="S192" s="21"/>
      <c r="T192" s="21"/>
      <c r="U192" s="21"/>
      <c r="V192" s="21"/>
    </row>
    <row r="193" spans="1:22" s="11" customFormat="1" ht="25.5" customHeight="1" x14ac:dyDescent="0.25">
      <c r="A193" s="99"/>
      <c r="B193" s="99"/>
      <c r="C193" s="84"/>
      <c r="D193" s="85"/>
      <c r="E193" s="332">
        <f t="shared" si="24"/>
        <v>0</v>
      </c>
      <c r="F193" s="196"/>
      <c r="G193" s="334" t="str">
        <f t="shared" si="25"/>
        <v xml:space="preserve"> </v>
      </c>
      <c r="H193" s="196"/>
      <c r="I193" s="334" t="str">
        <f t="shared" si="26"/>
        <v xml:space="preserve"> </v>
      </c>
      <c r="J193" s="456">
        <f t="shared" si="32"/>
        <v>0</v>
      </c>
      <c r="K193" s="457"/>
      <c r="L193" s="339"/>
      <c r="M193" s="340"/>
      <c r="N193" s="341"/>
      <c r="O193" s="338" t="str">
        <f t="shared" si="30"/>
        <v xml:space="preserve"> </v>
      </c>
      <c r="P193" s="109" t="str">
        <f t="shared" si="31"/>
        <v xml:space="preserve"> </v>
      </c>
      <c r="Q193" s="21"/>
      <c r="R193" s="21"/>
      <c r="S193" s="21"/>
      <c r="T193" s="21"/>
      <c r="U193" s="21"/>
      <c r="V193" s="21"/>
    </row>
    <row r="194" spans="1:22" s="11" customFormat="1" ht="25.5" customHeight="1" x14ac:dyDescent="0.25">
      <c r="A194" s="99"/>
      <c r="B194" s="99"/>
      <c r="C194" s="84"/>
      <c r="D194" s="85"/>
      <c r="E194" s="332">
        <f t="shared" si="24"/>
        <v>0</v>
      </c>
      <c r="F194" s="196"/>
      <c r="G194" s="334" t="str">
        <f t="shared" si="25"/>
        <v xml:space="preserve"> </v>
      </c>
      <c r="H194" s="196"/>
      <c r="I194" s="334" t="str">
        <f t="shared" si="26"/>
        <v xml:space="preserve"> </v>
      </c>
      <c r="J194" s="456">
        <f t="shared" si="32"/>
        <v>0</v>
      </c>
      <c r="K194" s="457"/>
      <c r="L194" s="339"/>
      <c r="M194" s="340"/>
      <c r="N194" s="341"/>
      <c r="O194" s="338" t="str">
        <f t="shared" si="30"/>
        <v xml:space="preserve"> </v>
      </c>
      <c r="P194" s="109" t="str">
        <f t="shared" si="31"/>
        <v xml:space="preserve"> </v>
      </c>
      <c r="Q194" s="21"/>
      <c r="R194" s="21"/>
      <c r="S194" s="21"/>
      <c r="T194" s="21"/>
      <c r="U194" s="21"/>
      <c r="V194" s="21"/>
    </row>
    <row r="195" spans="1:22" s="11" customFormat="1" ht="25.5" customHeight="1" x14ac:dyDescent="0.25">
      <c r="A195" s="99"/>
      <c r="B195" s="99"/>
      <c r="C195" s="84"/>
      <c r="D195" s="85"/>
      <c r="E195" s="332">
        <f t="shared" si="24"/>
        <v>0</v>
      </c>
      <c r="F195" s="196"/>
      <c r="G195" s="334" t="str">
        <f t="shared" si="25"/>
        <v xml:space="preserve"> </v>
      </c>
      <c r="H195" s="196"/>
      <c r="I195" s="334" t="str">
        <f t="shared" si="26"/>
        <v xml:space="preserve"> </v>
      </c>
      <c r="J195" s="456">
        <f t="shared" si="32"/>
        <v>0</v>
      </c>
      <c r="K195" s="457"/>
      <c r="L195" s="339"/>
      <c r="M195" s="340"/>
      <c r="N195" s="341"/>
      <c r="O195" s="338" t="str">
        <f t="shared" si="30"/>
        <v xml:space="preserve"> </v>
      </c>
      <c r="P195" s="109" t="str">
        <f t="shared" si="31"/>
        <v xml:space="preserve"> </v>
      </c>
      <c r="Q195" s="21"/>
      <c r="R195" s="21"/>
      <c r="S195" s="21"/>
      <c r="T195" s="21"/>
      <c r="U195" s="21"/>
      <c r="V195" s="21"/>
    </row>
    <row r="196" spans="1:22" s="11" customFormat="1" ht="25.5" customHeight="1" x14ac:dyDescent="0.25">
      <c r="A196" s="99"/>
      <c r="B196" s="99"/>
      <c r="C196" s="84"/>
      <c r="D196" s="85"/>
      <c r="E196" s="332">
        <f t="shared" si="24"/>
        <v>0</v>
      </c>
      <c r="F196" s="196"/>
      <c r="G196" s="334" t="str">
        <f t="shared" si="25"/>
        <v xml:space="preserve"> </v>
      </c>
      <c r="H196" s="196"/>
      <c r="I196" s="334" t="str">
        <f t="shared" si="26"/>
        <v xml:space="preserve"> </v>
      </c>
      <c r="J196" s="456">
        <f t="shared" si="32"/>
        <v>0</v>
      </c>
      <c r="K196" s="457"/>
      <c r="L196" s="339"/>
      <c r="M196" s="340"/>
      <c r="N196" s="341"/>
      <c r="O196" s="338" t="str">
        <f t="shared" si="30"/>
        <v xml:space="preserve"> </v>
      </c>
      <c r="P196" s="109" t="str">
        <f t="shared" si="31"/>
        <v xml:space="preserve"> </v>
      </c>
      <c r="Q196" s="21"/>
      <c r="R196" s="21"/>
      <c r="S196" s="21"/>
      <c r="T196" s="21"/>
      <c r="U196" s="21"/>
      <c r="V196" s="21"/>
    </row>
    <row r="197" spans="1:22" s="11" customFormat="1" ht="25.5" customHeight="1" x14ac:dyDescent="0.25">
      <c r="A197" s="99"/>
      <c r="B197" s="99"/>
      <c r="C197" s="84"/>
      <c r="D197" s="85"/>
      <c r="E197" s="332">
        <f t="shared" si="24"/>
        <v>0</v>
      </c>
      <c r="F197" s="196"/>
      <c r="G197" s="334" t="str">
        <f t="shared" si="25"/>
        <v xml:space="preserve"> </v>
      </c>
      <c r="H197" s="196"/>
      <c r="I197" s="334" t="str">
        <f t="shared" si="26"/>
        <v xml:space="preserve"> </v>
      </c>
      <c r="J197" s="456">
        <f t="shared" si="32"/>
        <v>0</v>
      </c>
      <c r="K197" s="457"/>
      <c r="L197" s="339"/>
      <c r="M197" s="340"/>
      <c r="N197" s="341"/>
      <c r="O197" s="338" t="str">
        <f t="shared" si="30"/>
        <v xml:space="preserve"> </v>
      </c>
      <c r="P197" s="109" t="str">
        <f t="shared" si="31"/>
        <v xml:space="preserve"> </v>
      </c>
      <c r="Q197" s="21"/>
      <c r="R197" s="21"/>
      <c r="S197" s="21"/>
      <c r="T197" s="21"/>
      <c r="U197" s="21"/>
      <c r="V197" s="21"/>
    </row>
    <row r="198" spans="1:22" s="11" customFormat="1" ht="25.5" customHeight="1" x14ac:dyDescent="0.25">
      <c r="A198" s="99"/>
      <c r="B198" s="99"/>
      <c r="C198" s="84"/>
      <c r="D198" s="85"/>
      <c r="E198" s="332">
        <f t="shared" si="24"/>
        <v>0</v>
      </c>
      <c r="F198" s="196"/>
      <c r="G198" s="334" t="str">
        <f t="shared" si="25"/>
        <v xml:space="preserve"> </v>
      </c>
      <c r="H198" s="196"/>
      <c r="I198" s="334" t="str">
        <f t="shared" si="26"/>
        <v xml:space="preserve"> </v>
      </c>
      <c r="J198" s="456">
        <f t="shared" si="32"/>
        <v>0</v>
      </c>
      <c r="K198" s="457"/>
      <c r="L198" s="339"/>
      <c r="M198" s="340"/>
      <c r="N198" s="341"/>
      <c r="O198" s="338" t="str">
        <f t="shared" si="30"/>
        <v xml:space="preserve"> </v>
      </c>
      <c r="P198" s="109" t="str">
        <f t="shared" si="31"/>
        <v xml:space="preserve"> </v>
      </c>
      <c r="Q198" s="21"/>
      <c r="R198" s="21"/>
      <c r="S198" s="21"/>
      <c r="T198" s="21"/>
      <c r="U198" s="21"/>
      <c r="V198" s="21"/>
    </row>
    <row r="199" spans="1:22" s="11" customFormat="1" ht="25.5" customHeight="1" x14ac:dyDescent="0.25">
      <c r="A199" s="99"/>
      <c r="B199" s="99"/>
      <c r="C199" s="84"/>
      <c r="D199" s="85"/>
      <c r="E199" s="332">
        <f t="shared" si="24"/>
        <v>0</v>
      </c>
      <c r="F199" s="196"/>
      <c r="G199" s="334" t="str">
        <f t="shared" si="25"/>
        <v xml:space="preserve"> </v>
      </c>
      <c r="H199" s="196"/>
      <c r="I199" s="334" t="str">
        <f t="shared" si="26"/>
        <v xml:space="preserve"> </v>
      </c>
      <c r="J199" s="456">
        <f t="shared" si="32"/>
        <v>0</v>
      </c>
      <c r="K199" s="457"/>
      <c r="L199" s="339"/>
      <c r="M199" s="340"/>
      <c r="N199" s="341"/>
      <c r="O199" s="338" t="str">
        <f t="shared" si="30"/>
        <v xml:space="preserve"> </v>
      </c>
      <c r="P199" s="109" t="str">
        <f t="shared" si="31"/>
        <v xml:space="preserve"> </v>
      </c>
      <c r="Q199" s="21"/>
      <c r="R199" s="21"/>
      <c r="S199" s="21"/>
      <c r="T199" s="21"/>
      <c r="U199" s="21"/>
      <c r="V199" s="21"/>
    </row>
    <row r="200" spans="1:22" s="11" customFormat="1" ht="25.5" customHeight="1" x14ac:dyDescent="0.25">
      <c r="A200" s="99"/>
      <c r="B200" s="99"/>
      <c r="C200" s="84"/>
      <c r="D200" s="85"/>
      <c r="E200" s="332">
        <f t="shared" si="24"/>
        <v>0</v>
      </c>
      <c r="F200" s="196"/>
      <c r="G200" s="334" t="str">
        <f t="shared" si="25"/>
        <v xml:space="preserve"> </v>
      </c>
      <c r="H200" s="196"/>
      <c r="I200" s="334" t="str">
        <f t="shared" si="26"/>
        <v xml:space="preserve"> </v>
      </c>
      <c r="J200" s="456">
        <f t="shared" si="27"/>
        <v>0</v>
      </c>
      <c r="K200" s="457"/>
      <c r="L200" s="339"/>
      <c r="M200" s="340"/>
      <c r="N200" s="341"/>
      <c r="O200" s="338" t="str">
        <f t="shared" si="30"/>
        <v xml:space="preserve"> </v>
      </c>
      <c r="P200" s="109" t="str">
        <f t="shared" si="31"/>
        <v xml:space="preserve"> </v>
      </c>
      <c r="Q200" s="21"/>
      <c r="R200" s="21"/>
      <c r="S200" s="21"/>
      <c r="T200" s="21"/>
      <c r="U200" s="21"/>
      <c r="V200" s="21"/>
    </row>
    <row r="201" spans="1:22" s="11" customFormat="1" ht="25.5" customHeight="1" x14ac:dyDescent="0.25">
      <c r="A201" s="99"/>
      <c r="B201" s="99"/>
      <c r="C201" s="84"/>
      <c r="D201" s="85"/>
      <c r="E201" s="332">
        <f t="shared" si="24"/>
        <v>0</v>
      </c>
      <c r="F201" s="196"/>
      <c r="G201" s="334" t="str">
        <f t="shared" si="25"/>
        <v xml:space="preserve"> </v>
      </c>
      <c r="H201" s="196"/>
      <c r="I201" s="334" t="str">
        <f t="shared" si="26"/>
        <v xml:space="preserve"> </v>
      </c>
      <c r="J201" s="456">
        <f t="shared" si="27"/>
        <v>0</v>
      </c>
      <c r="K201" s="457"/>
      <c r="L201" s="339"/>
      <c r="M201" s="340"/>
      <c r="N201" s="341"/>
      <c r="O201" s="338" t="str">
        <f t="shared" si="30"/>
        <v xml:space="preserve"> </v>
      </c>
      <c r="P201" s="109" t="str">
        <f t="shared" si="31"/>
        <v xml:space="preserve"> </v>
      </c>
      <c r="Q201" s="21"/>
      <c r="R201" s="21"/>
      <c r="S201" s="21"/>
      <c r="T201" s="21"/>
      <c r="U201" s="21"/>
      <c r="V201" s="21"/>
    </row>
    <row r="202" spans="1:22" s="11" customFormat="1" ht="25.5" customHeight="1" x14ac:dyDescent="0.25">
      <c r="A202" s="99"/>
      <c r="B202" s="99"/>
      <c r="C202" s="84"/>
      <c r="D202" s="85"/>
      <c r="E202" s="332">
        <f t="shared" si="24"/>
        <v>0</v>
      </c>
      <c r="F202" s="196"/>
      <c r="G202" s="334" t="str">
        <f t="shared" si="25"/>
        <v xml:space="preserve"> </v>
      </c>
      <c r="H202" s="196"/>
      <c r="I202" s="334" t="str">
        <f t="shared" si="26"/>
        <v xml:space="preserve"> </v>
      </c>
      <c r="J202" s="456">
        <f t="shared" si="27"/>
        <v>0</v>
      </c>
      <c r="K202" s="457"/>
      <c r="L202" s="339"/>
      <c r="M202" s="340"/>
      <c r="N202" s="341"/>
      <c r="O202" s="338" t="str">
        <f t="shared" si="30"/>
        <v xml:space="preserve"> </v>
      </c>
      <c r="P202" s="109" t="str">
        <f t="shared" si="31"/>
        <v xml:space="preserve"> </v>
      </c>
      <c r="Q202" s="21"/>
      <c r="R202" s="21"/>
      <c r="S202" s="21"/>
      <c r="T202" s="21"/>
      <c r="U202" s="21"/>
      <c r="V202" s="21"/>
    </row>
    <row r="203" spans="1:22" s="11" customFormat="1" ht="25.5" customHeight="1" x14ac:dyDescent="0.25">
      <c r="A203" s="99"/>
      <c r="B203" s="99"/>
      <c r="C203" s="84"/>
      <c r="D203" s="85"/>
      <c r="E203" s="332">
        <f t="shared" si="24"/>
        <v>0</v>
      </c>
      <c r="F203" s="196"/>
      <c r="G203" s="334" t="str">
        <f t="shared" si="25"/>
        <v xml:space="preserve"> </v>
      </c>
      <c r="H203" s="196"/>
      <c r="I203" s="334" t="str">
        <f t="shared" si="26"/>
        <v xml:space="preserve"> </v>
      </c>
      <c r="J203" s="456">
        <f t="shared" si="27"/>
        <v>0</v>
      </c>
      <c r="K203" s="457"/>
      <c r="L203" s="339"/>
      <c r="M203" s="340"/>
      <c r="N203" s="341"/>
      <c r="O203" s="338" t="str">
        <f t="shared" si="30"/>
        <v xml:space="preserve"> </v>
      </c>
      <c r="P203" s="109" t="str">
        <f t="shared" si="31"/>
        <v xml:space="preserve"> </v>
      </c>
      <c r="Q203" s="21"/>
      <c r="R203" s="21"/>
      <c r="S203" s="21"/>
      <c r="T203" s="21"/>
      <c r="U203" s="21"/>
      <c r="V203" s="21"/>
    </row>
    <row r="204" spans="1:22" s="11" customFormat="1" ht="25.5" customHeight="1" x14ac:dyDescent="0.25">
      <c r="A204" s="99"/>
      <c r="B204" s="99"/>
      <c r="C204" s="84"/>
      <c r="D204" s="85"/>
      <c r="E204" s="332">
        <f t="shared" si="24"/>
        <v>0</v>
      </c>
      <c r="F204" s="196"/>
      <c r="G204" s="334" t="str">
        <f t="shared" si="25"/>
        <v xml:space="preserve"> </v>
      </c>
      <c r="H204" s="196"/>
      <c r="I204" s="334" t="str">
        <f t="shared" si="26"/>
        <v xml:space="preserve"> </v>
      </c>
      <c r="J204" s="456">
        <f t="shared" si="27"/>
        <v>0</v>
      </c>
      <c r="K204" s="457"/>
      <c r="L204" s="339"/>
      <c r="M204" s="340"/>
      <c r="N204" s="341"/>
      <c r="O204" s="338" t="str">
        <f t="shared" si="30"/>
        <v xml:space="preserve"> </v>
      </c>
      <c r="P204" s="109" t="str">
        <f t="shared" si="31"/>
        <v xml:space="preserve"> </v>
      </c>
      <c r="Q204" s="21"/>
      <c r="R204" s="21"/>
      <c r="S204" s="21"/>
      <c r="T204" s="21"/>
      <c r="U204" s="21"/>
      <c r="V204" s="21"/>
    </row>
    <row r="205" spans="1:22" s="11" customFormat="1" ht="25.5" customHeight="1" x14ac:dyDescent="0.25">
      <c r="A205" s="99"/>
      <c r="B205" s="99"/>
      <c r="C205" s="84"/>
      <c r="D205" s="85"/>
      <c r="E205" s="332">
        <f t="shared" si="24"/>
        <v>0</v>
      </c>
      <c r="F205" s="196"/>
      <c r="G205" s="334" t="str">
        <f t="shared" si="25"/>
        <v xml:space="preserve"> </v>
      </c>
      <c r="H205" s="196"/>
      <c r="I205" s="334" t="str">
        <f t="shared" si="26"/>
        <v xml:space="preserve"> </v>
      </c>
      <c r="J205" s="456">
        <f t="shared" si="27"/>
        <v>0</v>
      </c>
      <c r="K205" s="457"/>
      <c r="L205" s="339"/>
      <c r="M205" s="340"/>
      <c r="N205" s="341"/>
      <c r="O205" s="338" t="str">
        <f t="shared" si="30"/>
        <v xml:space="preserve"> </v>
      </c>
      <c r="P205" s="109" t="str">
        <f t="shared" si="31"/>
        <v xml:space="preserve"> </v>
      </c>
      <c r="Q205" s="21"/>
      <c r="R205" s="21"/>
      <c r="S205" s="21"/>
      <c r="T205" s="21"/>
      <c r="U205" s="21"/>
      <c r="V205" s="21"/>
    </row>
    <row r="206" spans="1:22" s="11" customFormat="1" ht="25.5" customHeight="1" x14ac:dyDescent="0.25">
      <c r="A206" s="99"/>
      <c r="B206" s="99"/>
      <c r="C206" s="84"/>
      <c r="D206" s="85"/>
      <c r="E206" s="332">
        <f t="shared" si="24"/>
        <v>0</v>
      </c>
      <c r="F206" s="196"/>
      <c r="G206" s="334" t="str">
        <f t="shared" si="25"/>
        <v xml:space="preserve"> </v>
      </c>
      <c r="H206" s="196"/>
      <c r="I206" s="334" t="str">
        <f t="shared" si="26"/>
        <v xml:space="preserve"> </v>
      </c>
      <c r="J206" s="456">
        <f t="shared" si="27"/>
        <v>0</v>
      </c>
      <c r="K206" s="457"/>
      <c r="L206" s="339"/>
      <c r="M206" s="340"/>
      <c r="N206" s="341"/>
      <c r="O206" s="338" t="str">
        <f t="shared" si="30"/>
        <v xml:space="preserve"> </v>
      </c>
      <c r="P206" s="109" t="str">
        <f t="shared" si="31"/>
        <v xml:space="preserve"> </v>
      </c>
      <c r="Q206" s="21"/>
      <c r="R206" s="21"/>
      <c r="S206" s="21"/>
      <c r="T206" s="21"/>
      <c r="U206" s="21"/>
      <c r="V206" s="21"/>
    </row>
    <row r="207" spans="1:22" s="11" customFormat="1" ht="25.5" customHeight="1" x14ac:dyDescent="0.25">
      <c r="A207" s="99"/>
      <c r="B207" s="99"/>
      <c r="C207" s="84"/>
      <c r="D207" s="85"/>
      <c r="E207" s="332">
        <f t="shared" si="24"/>
        <v>0</v>
      </c>
      <c r="F207" s="196"/>
      <c r="G207" s="334" t="str">
        <f t="shared" si="25"/>
        <v xml:space="preserve"> </v>
      </c>
      <c r="H207" s="196"/>
      <c r="I207" s="334" t="str">
        <f t="shared" si="26"/>
        <v xml:space="preserve"> </v>
      </c>
      <c r="J207" s="456">
        <f t="shared" si="27"/>
        <v>0</v>
      </c>
      <c r="K207" s="457"/>
      <c r="L207" s="339">
        <f t="shared" si="28"/>
        <v>0</v>
      </c>
      <c r="M207" s="340" t="e">
        <f t="shared" si="29"/>
        <v>#DIV/0!</v>
      </c>
      <c r="N207" s="341"/>
      <c r="O207" s="338" t="str">
        <f t="shared" si="30"/>
        <v xml:space="preserve"> </v>
      </c>
      <c r="P207" s="109" t="str">
        <f t="shared" si="31"/>
        <v xml:space="preserve"> </v>
      </c>
      <c r="Q207" s="21"/>
      <c r="R207" s="21"/>
      <c r="S207" s="21"/>
      <c r="T207" s="21"/>
      <c r="U207" s="21"/>
      <c r="V207" s="21"/>
    </row>
    <row r="208" spans="1:22" s="11" customFormat="1" ht="25.5" customHeight="1" x14ac:dyDescent="0.25">
      <c r="A208" s="99"/>
      <c r="B208" s="99"/>
      <c r="C208" s="84"/>
      <c r="D208" s="85"/>
      <c r="E208" s="332">
        <f t="shared" si="24"/>
        <v>0</v>
      </c>
      <c r="F208" s="196"/>
      <c r="G208" s="334" t="str">
        <f t="shared" si="25"/>
        <v xml:space="preserve"> </v>
      </c>
      <c r="H208" s="196"/>
      <c r="I208" s="334" t="str">
        <f t="shared" si="26"/>
        <v xml:space="preserve"> </v>
      </c>
      <c r="J208" s="456">
        <f t="shared" si="27"/>
        <v>0</v>
      </c>
      <c r="K208" s="457"/>
      <c r="L208" s="339">
        <f t="shared" si="28"/>
        <v>0</v>
      </c>
      <c r="M208" s="340" t="e">
        <f t="shared" si="29"/>
        <v>#DIV/0!</v>
      </c>
      <c r="N208" s="341"/>
      <c r="O208" s="338" t="str">
        <f t="shared" si="30"/>
        <v xml:space="preserve"> </v>
      </c>
      <c r="P208" s="109" t="str">
        <f t="shared" si="31"/>
        <v xml:space="preserve"> </v>
      </c>
      <c r="Q208" s="21"/>
      <c r="R208" s="21"/>
      <c r="S208" s="21"/>
      <c r="T208" s="21"/>
      <c r="U208" s="21"/>
      <c r="V208" s="21"/>
    </row>
    <row r="209" spans="1:22" s="11" customFormat="1" ht="25.5" customHeight="1" x14ac:dyDescent="0.25">
      <c r="A209" s="99"/>
      <c r="B209" s="99"/>
      <c r="C209" s="84"/>
      <c r="D209" s="85"/>
      <c r="E209" s="332">
        <f t="shared" si="24"/>
        <v>0</v>
      </c>
      <c r="F209" s="196"/>
      <c r="G209" s="334" t="str">
        <f t="shared" si="25"/>
        <v xml:space="preserve"> </v>
      </c>
      <c r="H209" s="196"/>
      <c r="I209" s="334" t="str">
        <f t="shared" si="26"/>
        <v xml:space="preserve"> </v>
      </c>
      <c r="J209" s="456">
        <f t="shared" si="27"/>
        <v>0</v>
      </c>
      <c r="K209" s="457"/>
      <c r="L209" s="339">
        <f t="shared" si="28"/>
        <v>0</v>
      </c>
      <c r="M209" s="340" t="e">
        <f t="shared" si="29"/>
        <v>#DIV/0!</v>
      </c>
      <c r="N209" s="341"/>
      <c r="O209" s="338" t="str">
        <f t="shared" si="30"/>
        <v xml:space="preserve"> </v>
      </c>
      <c r="P209" s="109" t="str">
        <f t="shared" si="31"/>
        <v xml:space="preserve"> </v>
      </c>
      <c r="Q209" s="21"/>
      <c r="R209" s="21"/>
      <c r="S209" s="21"/>
      <c r="T209" s="21"/>
      <c r="U209" s="21"/>
      <c r="V209" s="21"/>
    </row>
    <row r="210" spans="1:22" s="11" customFormat="1" ht="25.5" customHeight="1" x14ac:dyDescent="0.25">
      <c r="A210" s="99"/>
      <c r="B210" s="99"/>
      <c r="C210" s="84"/>
      <c r="D210" s="85"/>
      <c r="E210" s="332">
        <f t="shared" si="24"/>
        <v>0</v>
      </c>
      <c r="F210" s="196"/>
      <c r="G210" s="334" t="str">
        <f t="shared" si="25"/>
        <v xml:space="preserve"> </v>
      </c>
      <c r="H210" s="196"/>
      <c r="I210" s="334" t="str">
        <f t="shared" si="26"/>
        <v xml:space="preserve"> </v>
      </c>
      <c r="J210" s="456">
        <f t="shared" si="27"/>
        <v>0</v>
      </c>
      <c r="K210" s="457"/>
      <c r="L210" s="339">
        <f t="shared" si="28"/>
        <v>0</v>
      </c>
      <c r="M210" s="340" t="e">
        <f t="shared" si="29"/>
        <v>#DIV/0!</v>
      </c>
      <c r="N210" s="341"/>
      <c r="O210" s="338" t="str">
        <f t="shared" si="30"/>
        <v xml:space="preserve"> </v>
      </c>
      <c r="P210" s="109" t="str">
        <f t="shared" si="31"/>
        <v xml:space="preserve"> </v>
      </c>
      <c r="Q210" s="21"/>
      <c r="R210" s="21"/>
      <c r="S210" s="21"/>
      <c r="T210" s="21"/>
      <c r="U210" s="21"/>
      <c r="V210" s="21"/>
    </row>
    <row r="211" spans="1:22" s="11" customFormat="1" ht="25.5" customHeight="1" x14ac:dyDescent="0.25">
      <c r="A211" s="99"/>
      <c r="B211" s="99"/>
      <c r="C211" s="84"/>
      <c r="D211" s="85"/>
      <c r="E211" s="332">
        <f t="shared" si="24"/>
        <v>0</v>
      </c>
      <c r="F211" s="196"/>
      <c r="G211" s="334" t="str">
        <f t="shared" si="25"/>
        <v xml:space="preserve"> </v>
      </c>
      <c r="H211" s="196"/>
      <c r="I211" s="334" t="str">
        <f t="shared" si="26"/>
        <v xml:space="preserve"> </v>
      </c>
      <c r="J211" s="456">
        <f t="shared" si="27"/>
        <v>0</v>
      </c>
      <c r="K211" s="457"/>
      <c r="L211" s="339">
        <f t="shared" si="28"/>
        <v>0</v>
      </c>
      <c r="M211" s="340" t="e">
        <f t="shared" si="29"/>
        <v>#DIV/0!</v>
      </c>
      <c r="N211" s="341"/>
      <c r="O211" s="338" t="str">
        <f t="shared" si="30"/>
        <v xml:space="preserve"> </v>
      </c>
      <c r="P211" s="109" t="str">
        <f t="shared" si="31"/>
        <v xml:space="preserve"> </v>
      </c>
      <c r="Q211" s="21"/>
      <c r="R211" s="21"/>
      <c r="S211" s="21"/>
      <c r="T211" s="21"/>
      <c r="U211" s="21"/>
      <c r="V211" s="21"/>
    </row>
    <row r="212" spans="1:22" s="11" customFormat="1" ht="25.5" customHeight="1" x14ac:dyDescent="0.25">
      <c r="A212" s="99"/>
      <c r="B212" s="99"/>
      <c r="C212" s="84"/>
      <c r="D212" s="85"/>
      <c r="E212" s="332">
        <f t="shared" si="24"/>
        <v>0</v>
      </c>
      <c r="F212" s="196"/>
      <c r="G212" s="334" t="str">
        <f t="shared" si="25"/>
        <v xml:space="preserve"> </v>
      </c>
      <c r="H212" s="196"/>
      <c r="I212" s="334" t="str">
        <f t="shared" si="26"/>
        <v xml:space="preserve"> </v>
      </c>
      <c r="J212" s="456">
        <f t="shared" si="27"/>
        <v>0</v>
      </c>
      <c r="K212" s="457"/>
      <c r="L212" s="339">
        <f t="shared" si="28"/>
        <v>0</v>
      </c>
      <c r="M212" s="340" t="e">
        <f t="shared" si="29"/>
        <v>#DIV/0!</v>
      </c>
      <c r="N212" s="341"/>
      <c r="O212" s="338" t="str">
        <f t="shared" si="30"/>
        <v xml:space="preserve"> </v>
      </c>
      <c r="P212" s="109" t="str">
        <f t="shared" si="31"/>
        <v xml:space="preserve"> </v>
      </c>
      <c r="Q212" s="21"/>
      <c r="R212" s="21"/>
      <c r="S212" s="21"/>
      <c r="T212" s="21"/>
      <c r="U212" s="21"/>
      <c r="V212" s="21"/>
    </row>
    <row r="213" spans="1:22" s="11" customFormat="1" ht="25.5" customHeight="1" x14ac:dyDescent="0.25">
      <c r="A213" s="99"/>
      <c r="B213" s="99"/>
      <c r="C213" s="84"/>
      <c r="D213" s="85"/>
      <c r="E213" s="332">
        <f t="shared" si="24"/>
        <v>0</v>
      </c>
      <c r="F213" s="196"/>
      <c r="G213" s="334" t="str">
        <f t="shared" si="25"/>
        <v xml:space="preserve"> </v>
      </c>
      <c r="H213" s="196"/>
      <c r="I213" s="334" t="str">
        <f t="shared" si="26"/>
        <v xml:space="preserve"> </v>
      </c>
      <c r="J213" s="456">
        <f t="shared" ref="J213" si="33">F213+H213</f>
        <v>0</v>
      </c>
      <c r="K213" s="457"/>
      <c r="L213" s="339"/>
      <c r="M213" s="340"/>
      <c r="N213" s="341"/>
      <c r="O213" s="338" t="str">
        <f t="shared" si="30"/>
        <v xml:space="preserve"> </v>
      </c>
      <c r="P213" s="109" t="str">
        <f t="shared" si="31"/>
        <v xml:space="preserve"> </v>
      </c>
      <c r="Q213" s="21"/>
      <c r="R213" s="21"/>
      <c r="S213" s="21"/>
      <c r="T213" s="21"/>
      <c r="U213" s="21"/>
      <c r="V213" s="21"/>
    </row>
    <row r="214" spans="1:22" s="11" customFormat="1" ht="25.5" customHeight="1" x14ac:dyDescent="0.25">
      <c r="A214" s="99"/>
      <c r="B214" s="99"/>
      <c r="C214" s="84"/>
      <c r="D214" s="85"/>
      <c r="E214" s="332">
        <f t="shared" si="24"/>
        <v>0</v>
      </c>
      <c r="F214" s="196"/>
      <c r="G214" s="334" t="str">
        <f t="shared" si="25"/>
        <v xml:space="preserve"> </v>
      </c>
      <c r="H214" s="196"/>
      <c r="I214" s="334" t="str">
        <f t="shared" si="26"/>
        <v xml:space="preserve"> </v>
      </c>
      <c r="J214" s="456">
        <f t="shared" si="27"/>
        <v>0</v>
      </c>
      <c r="K214" s="457"/>
      <c r="L214" s="339">
        <f t="shared" si="28"/>
        <v>0</v>
      </c>
      <c r="M214" s="340" t="e">
        <f t="shared" si="29"/>
        <v>#DIV/0!</v>
      </c>
      <c r="N214" s="341"/>
      <c r="O214" s="338" t="str">
        <f t="shared" si="30"/>
        <v xml:space="preserve"> </v>
      </c>
      <c r="P214" s="109" t="str">
        <f t="shared" si="31"/>
        <v xml:space="preserve"> </v>
      </c>
      <c r="Q214" s="21"/>
      <c r="R214" s="21"/>
      <c r="S214" s="21"/>
      <c r="T214" s="21"/>
      <c r="U214" s="21"/>
      <c r="V214" s="21"/>
    </row>
    <row r="215" spans="1:22" s="11" customFormat="1" ht="30" customHeight="1" x14ac:dyDescent="0.25">
      <c r="A215" s="229" t="s">
        <v>167</v>
      </c>
      <c r="B215" s="229"/>
      <c r="C215" s="230"/>
      <c r="D215" s="231"/>
      <c r="E215" s="332">
        <f t="shared" si="24"/>
        <v>0</v>
      </c>
      <c r="F215" s="232"/>
      <c r="G215" s="233"/>
      <c r="H215" s="232"/>
      <c r="I215" s="233"/>
      <c r="J215" s="456">
        <f>F215+H215</f>
        <v>0</v>
      </c>
      <c r="K215" s="457"/>
      <c r="L215" s="234">
        <f t="shared" ref="L215" si="34">C215*D215</f>
        <v>0</v>
      </c>
      <c r="M215" s="235" t="e">
        <f t="shared" ref="M215" si="35">K215/L215</f>
        <v>#DIV/0!</v>
      </c>
      <c r="N215" s="236"/>
      <c r="O215" s="237" t="str">
        <f>IF(C215=0," ",J215/E215)</f>
        <v xml:space="preserve"> </v>
      </c>
      <c r="P215" s="238"/>
      <c r="Q215" s="21"/>
      <c r="R215" s="21"/>
      <c r="S215" s="21"/>
      <c r="T215" s="21"/>
      <c r="U215" s="21"/>
      <c r="V215" s="21"/>
    </row>
    <row r="216" spans="1:22" s="34" customFormat="1" ht="30" customHeight="1" x14ac:dyDescent="0.3">
      <c r="A216" s="471" t="s">
        <v>168</v>
      </c>
      <c r="B216" s="472"/>
      <c r="C216" s="473"/>
      <c r="D216" s="473"/>
      <c r="E216" s="474"/>
      <c r="F216" s="333">
        <f>ROUND(SUM(F14:F215),0)</f>
        <v>0</v>
      </c>
      <c r="G216" s="86"/>
      <c r="H216" s="333">
        <f>ROUND(SUM(H14:H215),0)</f>
        <v>0</v>
      </c>
      <c r="I216" s="86"/>
      <c r="J216" s="458">
        <f>ROUND(SUM(F216:I216),0)</f>
        <v>0</v>
      </c>
      <c r="K216" s="459"/>
      <c r="L216" s="110"/>
      <c r="M216" s="111"/>
      <c r="N216" s="112"/>
      <c r="O216" s="113"/>
      <c r="P216" s="104"/>
      <c r="Q216" s="33"/>
      <c r="R216" s="33"/>
      <c r="S216" s="33"/>
      <c r="T216" s="33"/>
      <c r="U216" s="33"/>
      <c r="V216" s="33"/>
    </row>
    <row r="217" spans="1:22" customFormat="1" ht="12.75" x14ac:dyDescent="0.2">
      <c r="A217" s="410"/>
      <c r="B217" s="410"/>
      <c r="C217" s="410"/>
      <c r="D217" s="410"/>
      <c r="E217" s="410"/>
      <c r="F217" s="410"/>
      <c r="G217" s="410"/>
      <c r="H217" s="410"/>
      <c r="I217" s="410"/>
      <c r="J217" s="410"/>
      <c r="K217" s="410"/>
      <c r="L217" s="410"/>
      <c r="M217" s="410"/>
      <c r="N217" s="410"/>
      <c r="O217" s="410"/>
      <c r="P217" s="410"/>
      <c r="Q217" s="16"/>
      <c r="R217" s="16"/>
      <c r="S217" s="16"/>
      <c r="T217" s="16"/>
      <c r="U217" s="16"/>
      <c r="V217" s="16"/>
    </row>
    <row r="218" spans="1:22" customFormat="1" ht="12.75" x14ac:dyDescent="0.2">
      <c r="A218" s="410"/>
      <c r="B218" s="410"/>
      <c r="C218" s="410"/>
      <c r="D218" s="410"/>
      <c r="E218" s="410"/>
      <c r="F218" s="410"/>
      <c r="G218" s="410"/>
      <c r="H218" s="410"/>
      <c r="I218" s="410"/>
      <c r="J218" s="410"/>
      <c r="K218" s="410"/>
      <c r="L218" s="410"/>
      <c r="M218" s="410"/>
      <c r="N218" s="410"/>
      <c r="O218" s="410"/>
      <c r="P218" s="410"/>
      <c r="Q218" s="16"/>
      <c r="R218" s="16"/>
      <c r="S218" s="16"/>
      <c r="T218" s="16"/>
      <c r="U218" s="16"/>
      <c r="V218" s="16"/>
    </row>
    <row r="219" spans="1:22" customFormat="1" ht="12.75" x14ac:dyDescent="0.2">
      <c r="A219" s="410"/>
      <c r="B219" s="410"/>
      <c r="C219" s="410"/>
      <c r="D219" s="410"/>
      <c r="E219" s="87"/>
      <c r="F219" s="88"/>
      <c r="G219" s="410"/>
      <c r="H219" s="410"/>
      <c r="I219" s="410"/>
      <c r="J219" s="410"/>
      <c r="K219" s="410"/>
      <c r="L219" s="410"/>
      <c r="M219" s="410"/>
      <c r="N219" s="410"/>
      <c r="O219" s="410"/>
      <c r="P219" s="410"/>
      <c r="Q219" s="16"/>
      <c r="R219" s="16"/>
      <c r="S219" s="16"/>
      <c r="T219" s="16"/>
      <c r="U219" s="16"/>
      <c r="V219" s="16"/>
    </row>
    <row r="220" spans="1:22" customFormat="1" ht="12.75" x14ac:dyDescent="0.2">
      <c r="A220" s="410"/>
      <c r="B220" s="410"/>
      <c r="C220" s="410"/>
      <c r="D220" s="410"/>
      <c r="E220" s="410"/>
      <c r="F220" s="410"/>
      <c r="G220" s="410"/>
      <c r="H220" s="410"/>
      <c r="I220" s="410"/>
      <c r="J220" s="410"/>
      <c r="K220" s="410"/>
      <c r="L220" s="410"/>
      <c r="M220" s="410"/>
      <c r="N220" s="410"/>
      <c r="O220" s="410"/>
      <c r="P220" s="410"/>
      <c r="Q220" s="16"/>
      <c r="R220" s="16"/>
      <c r="S220" s="16"/>
      <c r="T220" s="16"/>
      <c r="U220" s="16"/>
      <c r="V220" s="16"/>
    </row>
    <row r="222" spans="1:22" x14ac:dyDescent="0.25">
      <c r="A222" s="81"/>
      <c r="B222" s="81"/>
    </row>
  </sheetData>
  <sheetProtection algorithmName="SHA-512" hashValue="epBN4QXLfl3V3CuyIzL64LbHdOD5Q+c7psLlmObhxsF/jUZjzJ7YDVeZfbL5J2W58cVMWEgQcfcvFXWGwWX1sA==" saltValue="sJuIW6oaScsl134FjF3avg==" spinCount="100000" sheet="1" selectLockedCells="1" sort="0"/>
  <protectedRanges>
    <protectedRange sqref="D14:E215" name="Range3"/>
    <protectedRange sqref="A11:B11 A14:B215" name="Range2"/>
    <protectedRange sqref="F11:J11" name="Range3_1"/>
    <protectedRange sqref="A217:B220" name="Range2_1"/>
  </protectedRanges>
  <mergeCells count="224">
    <mergeCell ref="J160:K160"/>
    <mergeCell ref="J161:K161"/>
    <mergeCell ref="J162:K162"/>
    <mergeCell ref="J163:K163"/>
    <mergeCell ref="J164:K164"/>
    <mergeCell ref="J155:K155"/>
    <mergeCell ref="J156:K156"/>
    <mergeCell ref="J157:K157"/>
    <mergeCell ref="J158:K158"/>
    <mergeCell ref="J159:K159"/>
    <mergeCell ref="J150:K150"/>
    <mergeCell ref="J151:K151"/>
    <mergeCell ref="J152:K152"/>
    <mergeCell ref="J153:K153"/>
    <mergeCell ref="J154:K154"/>
    <mergeCell ref="J145:K145"/>
    <mergeCell ref="J146:K146"/>
    <mergeCell ref="J147:K147"/>
    <mergeCell ref="J148:K148"/>
    <mergeCell ref="J149:K149"/>
    <mergeCell ref="J140:K140"/>
    <mergeCell ref="J141:K141"/>
    <mergeCell ref="J142:K142"/>
    <mergeCell ref="J143:K143"/>
    <mergeCell ref="J144:K144"/>
    <mergeCell ref="J135:K135"/>
    <mergeCell ref="J136:K136"/>
    <mergeCell ref="J137:K137"/>
    <mergeCell ref="J138:K138"/>
    <mergeCell ref="J139:K139"/>
    <mergeCell ref="J130:K130"/>
    <mergeCell ref="J131:K131"/>
    <mergeCell ref="J132:K132"/>
    <mergeCell ref="J133:K133"/>
    <mergeCell ref="J134:K134"/>
    <mergeCell ref="J125:K125"/>
    <mergeCell ref="J126:K126"/>
    <mergeCell ref="J127:K127"/>
    <mergeCell ref="J128:K128"/>
    <mergeCell ref="J129:K129"/>
    <mergeCell ref="J120:K120"/>
    <mergeCell ref="J121:K121"/>
    <mergeCell ref="J122:K122"/>
    <mergeCell ref="J123:K123"/>
    <mergeCell ref="J124:K124"/>
    <mergeCell ref="J115:K115"/>
    <mergeCell ref="J116:K116"/>
    <mergeCell ref="J117:K117"/>
    <mergeCell ref="J118:K118"/>
    <mergeCell ref="J119:K119"/>
    <mergeCell ref="J110:K110"/>
    <mergeCell ref="J111:K111"/>
    <mergeCell ref="J112:K112"/>
    <mergeCell ref="J113:K113"/>
    <mergeCell ref="J114:K114"/>
    <mergeCell ref="J105:K105"/>
    <mergeCell ref="J106:K106"/>
    <mergeCell ref="J107:K107"/>
    <mergeCell ref="J108:K108"/>
    <mergeCell ref="J109:K109"/>
    <mergeCell ref="J100:K100"/>
    <mergeCell ref="J101:K101"/>
    <mergeCell ref="J102:K102"/>
    <mergeCell ref="J103:K103"/>
    <mergeCell ref="J104:K104"/>
    <mergeCell ref="J95:K95"/>
    <mergeCell ref="J96:K96"/>
    <mergeCell ref="J97:K97"/>
    <mergeCell ref="J98:K98"/>
    <mergeCell ref="J99:K99"/>
    <mergeCell ref="J90:K90"/>
    <mergeCell ref="J91:K91"/>
    <mergeCell ref="J92:K92"/>
    <mergeCell ref="J93:K93"/>
    <mergeCell ref="J94:K94"/>
    <mergeCell ref="J85:K85"/>
    <mergeCell ref="J86:K86"/>
    <mergeCell ref="J87:K87"/>
    <mergeCell ref="J88:K88"/>
    <mergeCell ref="J89:K89"/>
    <mergeCell ref="J80:K80"/>
    <mergeCell ref="J81:K81"/>
    <mergeCell ref="J82:K82"/>
    <mergeCell ref="J83:K83"/>
    <mergeCell ref="J84:K84"/>
    <mergeCell ref="J75:K75"/>
    <mergeCell ref="J76:K76"/>
    <mergeCell ref="J77:K77"/>
    <mergeCell ref="J78:K78"/>
    <mergeCell ref="J79:K79"/>
    <mergeCell ref="J70:K70"/>
    <mergeCell ref="J71:K71"/>
    <mergeCell ref="J72:K72"/>
    <mergeCell ref="J73:K73"/>
    <mergeCell ref="J74:K74"/>
    <mergeCell ref="J65:K65"/>
    <mergeCell ref="J66:K66"/>
    <mergeCell ref="J67:K67"/>
    <mergeCell ref="J68:K68"/>
    <mergeCell ref="J69:K69"/>
    <mergeCell ref="J60:K60"/>
    <mergeCell ref="J61:K61"/>
    <mergeCell ref="J62:K62"/>
    <mergeCell ref="J63:K63"/>
    <mergeCell ref="J64:K64"/>
    <mergeCell ref="J55:K55"/>
    <mergeCell ref="J56:K56"/>
    <mergeCell ref="J57:K57"/>
    <mergeCell ref="J58:K58"/>
    <mergeCell ref="J59:K59"/>
    <mergeCell ref="J50:K50"/>
    <mergeCell ref="J51:K51"/>
    <mergeCell ref="J52:K52"/>
    <mergeCell ref="J53:K53"/>
    <mergeCell ref="J54:K54"/>
    <mergeCell ref="J45:K45"/>
    <mergeCell ref="J46:K46"/>
    <mergeCell ref="J47:K47"/>
    <mergeCell ref="J48:K48"/>
    <mergeCell ref="J49:K49"/>
    <mergeCell ref="J40:K40"/>
    <mergeCell ref="J41:K41"/>
    <mergeCell ref="J42:K42"/>
    <mergeCell ref="J43:K43"/>
    <mergeCell ref="J44:K44"/>
    <mergeCell ref="J35:K35"/>
    <mergeCell ref="J36:K36"/>
    <mergeCell ref="J37:K37"/>
    <mergeCell ref="J38:K38"/>
    <mergeCell ref="J39:K39"/>
    <mergeCell ref="J30:K30"/>
    <mergeCell ref="J31:K31"/>
    <mergeCell ref="J32:K32"/>
    <mergeCell ref="J33:K33"/>
    <mergeCell ref="J34:K34"/>
    <mergeCell ref="J25:K25"/>
    <mergeCell ref="J26:K26"/>
    <mergeCell ref="J27:K27"/>
    <mergeCell ref="J28:K28"/>
    <mergeCell ref="J29:K29"/>
    <mergeCell ref="J20:K20"/>
    <mergeCell ref="J21:K21"/>
    <mergeCell ref="J22:K22"/>
    <mergeCell ref="J23:K23"/>
    <mergeCell ref="J24:K24"/>
    <mergeCell ref="J15:K15"/>
    <mergeCell ref="J16:K16"/>
    <mergeCell ref="J17:K17"/>
    <mergeCell ref="J18:K18"/>
    <mergeCell ref="J19:K19"/>
    <mergeCell ref="O4:P4"/>
    <mergeCell ref="D8:D11"/>
    <mergeCell ref="A1:P1"/>
    <mergeCell ref="A2:P2"/>
    <mergeCell ref="O8:O11"/>
    <mergeCell ref="P8:P11"/>
    <mergeCell ref="E8:E11"/>
    <mergeCell ref="F8:I9"/>
    <mergeCell ref="F10:G10"/>
    <mergeCell ref="B8:B11"/>
    <mergeCell ref="D6:E6"/>
    <mergeCell ref="G6:P6"/>
    <mergeCell ref="B4:F4"/>
    <mergeCell ref="A216:E216"/>
    <mergeCell ref="A8:A11"/>
    <mergeCell ref="F7:I7"/>
    <mergeCell ref="H10:I10"/>
    <mergeCell ref="C8:C11"/>
    <mergeCell ref="J14:K14"/>
    <mergeCell ref="J8:K11"/>
    <mergeCell ref="J12:K12"/>
    <mergeCell ref="J165:K165"/>
    <mergeCell ref="J176:K176"/>
    <mergeCell ref="A13:P13"/>
    <mergeCell ref="J166:K166"/>
    <mergeCell ref="J167:K167"/>
    <mergeCell ref="J168:K168"/>
    <mergeCell ref="J169:K169"/>
    <mergeCell ref="J170:K170"/>
    <mergeCell ref="J171:K171"/>
    <mergeCell ref="J172:K172"/>
    <mergeCell ref="J173:K173"/>
    <mergeCell ref="J174:K174"/>
    <mergeCell ref="J175:K175"/>
    <mergeCell ref="J177:K177"/>
    <mergeCell ref="J178:K178"/>
    <mergeCell ref="J179:K179"/>
    <mergeCell ref="J180:K180"/>
    <mergeCell ref="J181:K181"/>
    <mergeCell ref="J182:K182"/>
    <mergeCell ref="J183:K183"/>
    <mergeCell ref="J184:K184"/>
    <mergeCell ref="J185:K185"/>
    <mergeCell ref="J200:K200"/>
    <mergeCell ref="J186:K186"/>
    <mergeCell ref="J187:K187"/>
    <mergeCell ref="J188:K188"/>
    <mergeCell ref="J189:K189"/>
    <mergeCell ref="J190:K190"/>
    <mergeCell ref="J191:K191"/>
    <mergeCell ref="J192:K192"/>
    <mergeCell ref="J193:K193"/>
    <mergeCell ref="J194:K194"/>
    <mergeCell ref="J195:K195"/>
    <mergeCell ref="J196:K196"/>
    <mergeCell ref="J216:K216"/>
    <mergeCell ref="J210:K210"/>
    <mergeCell ref="J211:K211"/>
    <mergeCell ref="J212:K212"/>
    <mergeCell ref="J214:K214"/>
    <mergeCell ref="J215:K215"/>
    <mergeCell ref="J197:K197"/>
    <mergeCell ref="J198:K198"/>
    <mergeCell ref="J199:K199"/>
    <mergeCell ref="J213:K213"/>
    <mergeCell ref="J206:K206"/>
    <mergeCell ref="J207:K207"/>
    <mergeCell ref="J208:K208"/>
    <mergeCell ref="J209:K209"/>
    <mergeCell ref="J201:K201"/>
    <mergeCell ref="J202:K202"/>
    <mergeCell ref="J203:K203"/>
    <mergeCell ref="J204:K204"/>
    <mergeCell ref="J205:K205"/>
  </mergeCells>
  <phoneticPr fontId="0" type="noConversion"/>
  <dataValidations count="7">
    <dataValidation type="decimal" operator="greaterThanOrEqual" allowBlank="1" showInputMessage="1" showErrorMessage="1" sqref="D14:E215" xr:uid="{00000000-0002-0000-0200-000000000000}">
      <formula1>0.1</formula1>
    </dataValidation>
    <dataValidation type="whole" operator="greaterThanOrEqual" allowBlank="1" showInputMessage="1" showErrorMessage="1" sqref="N14:N215" xr:uid="{00000000-0002-0000-0200-000001000000}">
      <formula1>0</formula1>
    </dataValidation>
    <dataValidation type="whole" allowBlank="1" showInputMessage="1" showErrorMessage="1" error="Enter whole number only" sqref="F216 F14:F214" xr:uid="{00000000-0002-0000-0200-000002000000}">
      <formula1>0</formula1>
      <formula2>10000000</formula2>
    </dataValidation>
    <dataValidation allowBlank="1" showInputMessage="1" showErrorMessage="1" error="Enter whole number only" sqref="H216" xr:uid="{00000000-0002-0000-0200-000003000000}"/>
    <dataValidation type="whole" allowBlank="1" showInputMessage="1" showErrorMessage="1" error="Enter whole number only" sqref="H14:H214" xr:uid="{00000000-0002-0000-0200-000004000000}">
      <formula1>0</formula1>
      <formula2>10000000000</formula2>
    </dataValidation>
    <dataValidation type="whole" allowBlank="1" showInputMessage="1" showErrorMessage="1" error="Enter whole number only" sqref="H215" xr:uid="{00000000-0002-0000-0200-000005000000}">
      <formula1>-10000000</formula1>
      <formula2>10000000</formula2>
    </dataValidation>
    <dataValidation type="whole" allowBlank="1" showInputMessage="1" showErrorMessage="1" error="Amount over or under $10,000,000" sqref="F215" xr:uid="{00000000-0002-0000-0200-000006000000}">
      <formula1>-10000000</formula1>
      <formula2>10000000</formula2>
    </dataValidation>
  </dataValidations>
  <printOptions horizontalCentered="1"/>
  <pageMargins left="0.25" right="0.25" top="0.5" bottom="0.5" header="0.5" footer="0.25"/>
  <pageSetup scale="28" fitToHeight="4" orientation="landscape" blackAndWhite="1" r:id="rId1"/>
  <headerFooter alignWithMargins="0">
    <oddFooter>&amp;CSalaries - Page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22"/>
  <sheetViews>
    <sheetView showGridLines="0" view="pageBreakPreview" zoomScale="90" zoomScaleNormal="75" zoomScaleSheetLayoutView="90" workbookViewId="0">
      <selection activeCell="C12" sqref="C12"/>
    </sheetView>
  </sheetViews>
  <sheetFormatPr defaultColWidth="9.140625" defaultRowHeight="15" x14ac:dyDescent="0.25"/>
  <cols>
    <col min="1" max="1" width="36.42578125" style="15" customWidth="1"/>
    <col min="2" max="2" width="31.5703125" style="15" customWidth="1"/>
    <col min="3" max="3" width="21.7109375" style="227" customWidth="1"/>
    <col min="4" max="4" width="18.5703125" style="227" customWidth="1"/>
    <col min="5" max="5" width="19.5703125" style="228" customWidth="1"/>
    <col min="6" max="6" width="18" style="121" customWidth="1"/>
    <col min="7" max="7" width="19.28515625" style="122" customWidth="1"/>
    <col min="8" max="8" width="13.42578125" style="15" customWidth="1"/>
    <col min="9" max="10" width="9.140625" style="1"/>
    <col min="11" max="11" width="11.28515625" style="1" customWidth="1"/>
    <col min="12" max="16" width="9.140625" style="1"/>
    <col min="17" max="17" width="2" style="1" customWidth="1"/>
    <col min="18" max="16384" width="9.140625" style="1"/>
  </cols>
  <sheetData>
    <row r="1" spans="1:17" s="217" customFormat="1" ht="23.25" x14ac:dyDescent="0.35">
      <c r="A1" s="521" t="s">
        <v>100</v>
      </c>
      <c r="B1" s="521"/>
      <c r="C1" s="521"/>
      <c r="D1" s="521"/>
      <c r="E1" s="521"/>
      <c r="F1" s="355"/>
      <c r="G1" s="356"/>
      <c r="H1" s="216"/>
    </row>
    <row r="2" spans="1:17" s="217" customFormat="1" ht="23.25" x14ac:dyDescent="0.35">
      <c r="A2" s="521" t="s">
        <v>169</v>
      </c>
      <c r="B2" s="521"/>
      <c r="C2" s="521"/>
      <c r="D2" s="521"/>
      <c r="E2" s="521"/>
      <c r="F2" s="355"/>
      <c r="G2" s="356"/>
      <c r="H2" s="216"/>
    </row>
    <row r="3" spans="1:17" s="34" customFormat="1" ht="25.15" customHeight="1" x14ac:dyDescent="0.3">
      <c r="A3" s="94" t="s">
        <v>102</v>
      </c>
      <c r="B3" s="519" t="str">
        <f>IF(CoverPage!$D$5&gt;0,CoverPage!$D$5," ")</f>
        <v xml:space="preserve"> </v>
      </c>
      <c r="C3" s="519"/>
      <c r="D3" s="519"/>
      <c r="E3" s="520"/>
      <c r="F3" s="357"/>
      <c r="G3" s="358"/>
      <c r="H3" s="33"/>
    </row>
    <row r="4" spans="1:17" s="34" customFormat="1" ht="25.15" customHeight="1" x14ac:dyDescent="0.3">
      <c r="A4" s="95" t="s">
        <v>133</v>
      </c>
      <c r="B4" s="103" t="str">
        <f>IF(CoverPage!$C$7&gt;0,CoverPage!$C$7,"  ")</f>
        <v xml:space="preserve">  </v>
      </c>
      <c r="C4" s="402" t="s">
        <v>170</v>
      </c>
      <c r="D4" s="96" t="str">
        <f>IF(CoverPage!$E$7&gt;0,CoverPage!$E$7," ")</f>
        <v xml:space="preserve"> </v>
      </c>
      <c r="E4" s="105"/>
      <c r="F4" s="357"/>
      <c r="G4" s="358"/>
      <c r="H4" s="33"/>
    </row>
    <row r="5" spans="1:17" s="34" customFormat="1" ht="25.15" customHeight="1" x14ac:dyDescent="0.4">
      <c r="A5" s="95" t="s">
        <v>136</v>
      </c>
      <c r="B5" s="536" t="str">
        <f>IF(CoverPage!$A$3&gt;0,CoverPage!$A$3," ")</f>
        <v xml:space="preserve"> </v>
      </c>
      <c r="C5" s="537"/>
      <c r="D5" s="537"/>
      <c r="E5" s="538"/>
      <c r="F5" s="218"/>
      <c r="G5" s="218"/>
      <c r="H5" s="218"/>
      <c r="I5" s="218"/>
      <c r="J5" s="218"/>
    </row>
    <row r="6" spans="1:17" s="34" customFormat="1" ht="25.15" customHeight="1" x14ac:dyDescent="0.3">
      <c r="A6" s="97" t="s">
        <v>171</v>
      </c>
      <c r="B6" s="248" t="str">
        <f>IF(CoverPage!$I$7=0,"  ",CoverPage!$I$7)</f>
        <v xml:space="preserve">  </v>
      </c>
      <c r="C6" s="539" t="s">
        <v>172</v>
      </c>
      <c r="D6" s="539"/>
      <c r="E6" s="249" t="str">
        <f>IF(CoverPage!$K$7&gt;0,CoverPage!$K$7," ")</f>
        <v xml:space="preserve"> </v>
      </c>
      <c r="F6" s="359"/>
      <c r="G6" s="360"/>
      <c r="H6" s="33"/>
    </row>
    <row r="7" spans="1:17" s="34" customFormat="1" ht="18.75" x14ac:dyDescent="0.3">
      <c r="A7" s="219"/>
      <c r="B7" s="220"/>
      <c r="C7" s="221"/>
      <c r="D7" s="221"/>
      <c r="E7" s="222"/>
      <c r="F7" s="359"/>
      <c r="G7" s="360"/>
      <c r="H7" s="33"/>
    </row>
    <row r="8" spans="1:17" s="225" customFormat="1" ht="18.75" x14ac:dyDescent="0.3">
      <c r="A8" s="531" t="s">
        <v>155</v>
      </c>
      <c r="B8" s="533"/>
      <c r="C8" s="531" t="s">
        <v>156</v>
      </c>
      <c r="D8" s="532"/>
      <c r="E8" s="223" t="s">
        <v>158</v>
      </c>
      <c r="F8" s="361"/>
      <c r="G8" s="361"/>
      <c r="H8" s="224"/>
    </row>
    <row r="9" spans="1:17" s="34" customFormat="1" ht="15" customHeight="1" x14ac:dyDescent="0.3">
      <c r="A9" s="525" t="s">
        <v>173</v>
      </c>
      <c r="B9" s="526"/>
      <c r="C9" s="534" t="s">
        <v>174</v>
      </c>
      <c r="D9" s="535"/>
      <c r="E9" s="522" t="s">
        <v>144</v>
      </c>
      <c r="F9" s="362"/>
      <c r="G9" s="363"/>
      <c r="H9" s="33"/>
    </row>
    <row r="10" spans="1:17" s="34" customFormat="1" ht="36.75" customHeight="1" x14ac:dyDescent="0.3">
      <c r="A10" s="527"/>
      <c r="B10" s="528"/>
      <c r="C10" s="535"/>
      <c r="D10" s="535"/>
      <c r="E10" s="523"/>
      <c r="F10" s="517" t="s">
        <v>175</v>
      </c>
      <c r="G10" s="518"/>
      <c r="H10" s="33"/>
    </row>
    <row r="11" spans="1:17" s="141" customFormat="1" ht="36.6" customHeight="1" x14ac:dyDescent="0.2">
      <c r="A11" s="529"/>
      <c r="B11" s="530"/>
      <c r="C11" s="226" t="s">
        <v>176</v>
      </c>
      <c r="D11" s="226" t="s">
        <v>177</v>
      </c>
      <c r="E11" s="524"/>
      <c r="F11" s="364" t="s">
        <v>176</v>
      </c>
      <c r="G11" s="365" t="s">
        <v>177</v>
      </c>
      <c r="H11" s="140"/>
    </row>
    <row r="12" spans="1:17" s="39" customFormat="1" ht="25.15" customHeight="1" x14ac:dyDescent="0.3">
      <c r="A12" s="511" t="s">
        <v>178</v>
      </c>
      <c r="B12" s="512"/>
      <c r="C12" s="194">
        <v>0</v>
      </c>
      <c r="D12" s="194">
        <v>0</v>
      </c>
      <c r="E12" s="342">
        <f t="shared" ref="E12:E21" si="0">SUM(C12:D12)</f>
        <v>0</v>
      </c>
      <c r="F12" s="366">
        <f>IFERROR(C12/'Salaries '!$F$216,0)</f>
        <v>0</v>
      </c>
      <c r="G12" s="366">
        <f>IFERROR(D12/'Salaries '!$H$216,0)</f>
        <v>0</v>
      </c>
      <c r="H12" s="507"/>
      <c r="I12" s="507"/>
      <c r="J12" s="507"/>
      <c r="K12" s="507"/>
      <c r="L12" s="507"/>
      <c r="M12" s="507"/>
      <c r="N12" s="507"/>
      <c r="O12" s="507"/>
      <c r="P12" s="507"/>
      <c r="Q12" s="507"/>
    </row>
    <row r="13" spans="1:17" s="39" customFormat="1" ht="25.15" customHeight="1" x14ac:dyDescent="0.3">
      <c r="A13" s="509" t="s">
        <v>179</v>
      </c>
      <c r="B13" s="510"/>
      <c r="C13" s="194">
        <v>0</v>
      </c>
      <c r="D13" s="194">
        <v>0</v>
      </c>
      <c r="E13" s="342">
        <f t="shared" si="0"/>
        <v>0</v>
      </c>
      <c r="F13" s="366">
        <f>IFERROR(C13/'Salaries '!$F$216,0)</f>
        <v>0</v>
      </c>
      <c r="G13" s="366">
        <f>IFERROR(D13/'Salaries '!$H$216,0)</f>
        <v>0</v>
      </c>
      <c r="H13" s="508"/>
      <c r="I13" s="508"/>
      <c r="J13" s="508"/>
      <c r="K13" s="508"/>
      <c r="L13" s="508"/>
      <c r="M13" s="508"/>
      <c r="N13" s="508"/>
      <c r="O13" s="508"/>
      <c r="P13" s="508"/>
      <c r="Q13" s="508"/>
    </row>
    <row r="14" spans="1:17" s="39" customFormat="1" ht="25.15" customHeight="1" x14ac:dyDescent="0.3">
      <c r="A14" s="509" t="s">
        <v>180</v>
      </c>
      <c r="B14" s="510"/>
      <c r="C14" s="194">
        <v>0</v>
      </c>
      <c r="D14" s="194">
        <v>0</v>
      </c>
      <c r="E14" s="342">
        <f t="shared" si="0"/>
        <v>0</v>
      </c>
      <c r="F14" s="366">
        <f>IFERROR(C14/'Salaries '!$F$216,0)</f>
        <v>0</v>
      </c>
      <c r="G14" s="366">
        <f>IFERROR(D14/'Salaries '!$H$216,0)</f>
        <v>0</v>
      </c>
      <c r="H14" s="38"/>
    </row>
    <row r="15" spans="1:17" s="39" customFormat="1" ht="25.15" customHeight="1" x14ac:dyDescent="0.3">
      <c r="A15" s="509" t="s">
        <v>181</v>
      </c>
      <c r="B15" s="510"/>
      <c r="C15" s="194">
        <v>0</v>
      </c>
      <c r="D15" s="194">
        <v>0</v>
      </c>
      <c r="E15" s="342">
        <f t="shared" si="0"/>
        <v>0</v>
      </c>
      <c r="F15" s="366">
        <f>IFERROR(C15/'Salaries '!$F$216,0)</f>
        <v>0</v>
      </c>
      <c r="G15" s="366">
        <f>IFERROR(D15/'Salaries '!$H$216,0)</f>
        <v>0</v>
      </c>
      <c r="H15" s="38"/>
    </row>
    <row r="16" spans="1:17" s="39" customFormat="1" ht="25.15" customHeight="1" x14ac:dyDescent="0.3">
      <c r="A16" s="509" t="s">
        <v>182</v>
      </c>
      <c r="B16" s="510"/>
      <c r="C16" s="194">
        <v>0</v>
      </c>
      <c r="D16" s="194">
        <v>0</v>
      </c>
      <c r="E16" s="342">
        <f t="shared" si="0"/>
        <v>0</v>
      </c>
      <c r="F16" s="366">
        <f>IFERROR(C16/'Salaries '!$F$216,0)</f>
        <v>0</v>
      </c>
      <c r="G16" s="366">
        <f>IFERROR(D16/'Salaries '!$H$216,0)</f>
        <v>0</v>
      </c>
      <c r="H16" s="38"/>
    </row>
    <row r="17" spans="1:8" s="39" customFormat="1" ht="25.15" customHeight="1" x14ac:dyDescent="0.3">
      <c r="A17" s="509" t="s">
        <v>183</v>
      </c>
      <c r="B17" s="510"/>
      <c r="C17" s="194">
        <v>0</v>
      </c>
      <c r="D17" s="194">
        <v>0</v>
      </c>
      <c r="E17" s="342">
        <f t="shared" si="0"/>
        <v>0</v>
      </c>
      <c r="F17" s="366">
        <f>IFERROR(C17/'Salaries '!$F$216,0)</f>
        <v>0</v>
      </c>
      <c r="G17" s="366">
        <f>IFERROR(D17/'Salaries '!$H$216,0)</f>
        <v>0</v>
      </c>
      <c r="H17" s="38"/>
    </row>
    <row r="18" spans="1:8" s="34" customFormat="1" ht="25.15" customHeight="1" x14ac:dyDescent="0.3">
      <c r="A18" s="509" t="s">
        <v>184</v>
      </c>
      <c r="B18" s="510"/>
      <c r="C18" s="195"/>
      <c r="D18" s="195"/>
      <c r="E18" s="343">
        <f t="shared" si="0"/>
        <v>0</v>
      </c>
      <c r="F18" s="366">
        <f>IFERROR(C18/'Salaries '!$F$216,0)</f>
        <v>0</v>
      </c>
      <c r="G18" s="366">
        <f>IFERROR(D18/'Salaries '!$H$216,0)</f>
        <v>0</v>
      </c>
      <c r="H18" s="33"/>
    </row>
    <row r="19" spans="1:8" s="34" customFormat="1" ht="25.15" customHeight="1" x14ac:dyDescent="0.3">
      <c r="A19" s="509"/>
      <c r="B19" s="510"/>
      <c r="C19" s="195"/>
      <c r="D19" s="195"/>
      <c r="E19" s="343">
        <f t="shared" si="0"/>
        <v>0</v>
      </c>
      <c r="F19" s="362"/>
      <c r="G19" s="362"/>
      <c r="H19" s="33"/>
    </row>
    <row r="20" spans="1:8" s="34" customFormat="1" ht="25.15" customHeight="1" x14ac:dyDescent="0.3">
      <c r="A20" s="513" t="str">
        <f>+IF(C12&gt;ROUND('Salaries '!F216*0.0765,0),"YOUR FICA MUST NOT EXCEED 7.65% OF SALARIES"," ")</f>
        <v xml:space="preserve"> </v>
      </c>
      <c r="B20" s="514"/>
      <c r="C20" s="195"/>
      <c r="D20" s="195"/>
      <c r="E20" s="343">
        <f t="shared" si="0"/>
        <v>0</v>
      </c>
      <c r="F20" s="362"/>
      <c r="G20" s="362"/>
      <c r="H20" s="33"/>
    </row>
    <row r="21" spans="1:8" s="34" customFormat="1" ht="25.15" customHeight="1" x14ac:dyDescent="0.3">
      <c r="A21" s="513" t="str">
        <f>+IF(D12&gt;ROUND('Salaries '!H216*0.0765,0),"YOUR FICA MUST NOT EXCEED 7.65% OF SALARIES"," ")</f>
        <v xml:space="preserve"> </v>
      </c>
      <c r="B21" s="514"/>
      <c r="C21" s="195"/>
      <c r="D21" s="195"/>
      <c r="E21" s="343">
        <f t="shared" si="0"/>
        <v>0</v>
      </c>
      <c r="F21" s="362"/>
      <c r="G21" s="362"/>
      <c r="H21" s="33"/>
    </row>
    <row r="22" spans="1:8" s="34" customFormat="1" ht="25.15" customHeight="1" x14ac:dyDescent="0.3">
      <c r="A22" s="515" t="s">
        <v>185</v>
      </c>
      <c r="B22" s="516"/>
      <c r="C22" s="345">
        <f>ROUND(SUM(C12:C21),0)</f>
        <v>0</v>
      </c>
      <c r="D22" s="345">
        <f>ROUND(SUM(D12:D21),0)</f>
        <v>0</v>
      </c>
      <c r="E22" s="344">
        <f>ROUND(SUM(E12:E21),0)</f>
        <v>0</v>
      </c>
      <c r="F22" s="359"/>
      <c r="G22" s="360"/>
    </row>
  </sheetData>
  <sheetProtection algorithmName="SHA-512" hashValue="FgBb26og869OOAbYQ2LgGI0657pJKn+AEu3XN3u9lTOS8wijnL8jQL5hCnCxQ4+l4C/H+WHzCmwBO/W/+koedw==" saltValue="gaVhzV+Mg+WXxDay/Vs3CA==" spinCount="100000" sheet="1" selectLockedCells="1"/>
  <protectedRanges>
    <protectedRange sqref="A12:B22" name="Range2"/>
  </protectedRanges>
  <mergeCells count="25">
    <mergeCell ref="F10:G10"/>
    <mergeCell ref="B3:E3"/>
    <mergeCell ref="A1:E1"/>
    <mergeCell ref="E9:E11"/>
    <mergeCell ref="A9:B11"/>
    <mergeCell ref="C8:D8"/>
    <mergeCell ref="A8:B8"/>
    <mergeCell ref="C9:D10"/>
    <mergeCell ref="A2:E2"/>
    <mergeCell ref="B5:E5"/>
    <mergeCell ref="C6:D6"/>
    <mergeCell ref="A20:B20"/>
    <mergeCell ref="A21:B21"/>
    <mergeCell ref="A18:B18"/>
    <mergeCell ref="A22:B22"/>
    <mergeCell ref="A19:B19"/>
    <mergeCell ref="H12:K12"/>
    <mergeCell ref="H13:Q13"/>
    <mergeCell ref="L12:Q12"/>
    <mergeCell ref="A16:B16"/>
    <mergeCell ref="A17:B17"/>
    <mergeCell ref="A15:B15"/>
    <mergeCell ref="A12:B12"/>
    <mergeCell ref="A13:B13"/>
    <mergeCell ref="A14:B14"/>
  </mergeCells>
  <phoneticPr fontId="0" type="noConversion"/>
  <dataValidations count="2">
    <dataValidation allowBlank="1" showInputMessage="1" showErrorMessage="1" error="This cell is formulated and password protected.  You must enter the amount for each expense listed in the description column." sqref="C22:E22" xr:uid="{00000000-0002-0000-0300-000000000000}"/>
    <dataValidation type="whole" allowBlank="1" showInputMessage="1" showErrorMessage="1" error="Enter whole number only" sqref="C12:D21" xr:uid="{00000000-0002-0000-0300-000001000000}">
      <formula1>0</formula1>
      <formula2>100000000</formula2>
    </dataValidation>
  </dataValidations>
  <printOptions horizontalCentered="1"/>
  <pageMargins left="0.5" right="0.5" top="0.5" bottom="0.5" header="0.5" footer="0.25"/>
  <pageSetup scale="75" orientation="landscape" blackAndWhite="1" r:id="rId1"/>
  <headerFooter alignWithMargins="0">
    <oddFooter xml:space="preserve">&amp;CFringes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4"/>
  <sheetViews>
    <sheetView showGridLines="0" view="pageBreakPreview" zoomScaleNormal="80" zoomScaleSheetLayoutView="100" workbookViewId="0">
      <selection activeCell="F14" sqref="F14"/>
    </sheetView>
  </sheetViews>
  <sheetFormatPr defaultColWidth="9.140625" defaultRowHeight="15" x14ac:dyDescent="0.25"/>
  <cols>
    <col min="1" max="1" width="12.85546875" style="119" customWidth="1"/>
    <col min="2" max="2" width="22.85546875" style="15" customWidth="1"/>
    <col min="3" max="3" width="19.7109375" style="15" customWidth="1"/>
    <col min="4" max="4" width="82.42578125" style="150" customWidth="1"/>
    <col min="5" max="6" width="20.7109375" style="148" customWidth="1"/>
    <col min="7" max="7" width="20.7109375" style="149" customWidth="1"/>
    <col min="8" max="8" width="0" style="121" hidden="1" customWidth="1"/>
    <col min="9" max="9" width="11.140625" style="122" hidden="1" customWidth="1"/>
    <col min="10" max="10" width="14" style="123" hidden="1" customWidth="1"/>
    <col min="11" max="11" width="13.42578125" style="15" customWidth="1"/>
    <col min="12" max="12" width="9.140625" style="15"/>
    <col min="13" max="16384" width="9.140625" style="1"/>
  </cols>
  <sheetData>
    <row r="1" spans="1:12" s="323" customFormat="1" ht="28.5" x14ac:dyDescent="0.45">
      <c r="A1" s="568" t="s">
        <v>100</v>
      </c>
      <c r="B1" s="569"/>
      <c r="C1" s="569"/>
      <c r="D1" s="569"/>
      <c r="E1" s="569"/>
      <c r="F1" s="569"/>
      <c r="G1" s="569"/>
      <c r="H1" s="309"/>
      <c r="I1" s="310"/>
      <c r="J1" s="311"/>
      <c r="K1" s="312"/>
      <c r="L1" s="312"/>
    </row>
    <row r="2" spans="1:12" s="324" customFormat="1" ht="23.25" x14ac:dyDescent="0.35">
      <c r="A2" s="570" t="s">
        <v>186</v>
      </c>
      <c r="B2" s="571"/>
      <c r="C2" s="571"/>
      <c r="D2" s="571"/>
      <c r="E2" s="571"/>
      <c r="F2" s="571"/>
      <c r="G2" s="571"/>
      <c r="H2" s="313"/>
      <c r="I2" s="314"/>
      <c r="J2" s="315"/>
      <c r="K2" s="316"/>
      <c r="L2" s="316"/>
    </row>
    <row r="3" spans="1:12" s="34" customFormat="1" ht="25.15" customHeight="1" x14ac:dyDescent="0.3">
      <c r="A3" s="579" t="s">
        <v>102</v>
      </c>
      <c r="B3" s="580"/>
      <c r="C3" s="581" t="str">
        <f>IF(CoverPage!$D$5&gt;0,CoverPage!$D$5," ")</f>
        <v xml:space="preserve"> </v>
      </c>
      <c r="D3" s="581"/>
      <c r="E3" s="38"/>
      <c r="F3" s="317" t="s">
        <v>187</v>
      </c>
      <c r="G3" s="283" t="str">
        <f>IF(CoverPage!$K$5&gt;0,CoverPage!$K$5," ")</f>
        <v xml:space="preserve"> </v>
      </c>
      <c r="H3" s="280"/>
      <c r="I3" s="33"/>
      <c r="J3" s="33"/>
      <c r="K3" s="33"/>
      <c r="L3" s="33"/>
    </row>
    <row r="4" spans="1:12" s="34" customFormat="1" ht="25.15" customHeight="1" x14ac:dyDescent="0.3">
      <c r="A4" s="38" t="s">
        <v>133</v>
      </c>
      <c r="B4" s="279" t="str">
        <f>IF(CoverPage!$C$7&gt;0,CoverPage!$C$7,"  ")</f>
        <v xml:space="preserve">  </v>
      </c>
      <c r="C4" s="318" t="s">
        <v>188</v>
      </c>
      <c r="D4" s="319" t="str">
        <f>IF(CoverPage!$E$7&gt;0,CoverPage!$E$7," ")</f>
        <v xml:space="preserve"> </v>
      </c>
      <c r="E4" s="38"/>
      <c r="F4" s="317"/>
      <c r="G4" s="283"/>
      <c r="H4" s="280"/>
      <c r="I4" s="33"/>
      <c r="J4" s="33"/>
      <c r="K4" s="33"/>
      <c r="L4" s="33"/>
    </row>
    <row r="5" spans="1:12" s="34" customFormat="1" ht="25.15" customHeight="1" x14ac:dyDescent="0.3">
      <c r="A5" s="38" t="s">
        <v>136</v>
      </c>
      <c r="C5" s="277" t="str">
        <f>IF(CoverPage!$A$3&gt;0,CoverPage!$A$3," ")</f>
        <v xml:space="preserve"> </v>
      </c>
      <c r="D5" s="277"/>
      <c r="E5" s="280"/>
      <c r="G5" s="277"/>
      <c r="H5" s="280"/>
      <c r="I5" s="33"/>
      <c r="J5" s="33"/>
      <c r="K5" s="33"/>
      <c r="L5" s="33"/>
    </row>
    <row r="6" spans="1:12" s="34" customFormat="1" ht="25.15" customHeight="1" x14ac:dyDescent="0.3">
      <c r="A6" s="38" t="s">
        <v>137</v>
      </c>
      <c r="C6" s="404" t="str">
        <f>IF(CoverPage!$I$7=0,"  ",CoverPage!$I$7)</f>
        <v xml:space="preserve">  </v>
      </c>
      <c r="D6" s="287" t="s">
        <v>138</v>
      </c>
      <c r="E6" s="404" t="str">
        <f>IF(CoverPage!$K$7&gt;0,CoverPage!$K$7," ")</f>
        <v xml:space="preserve"> </v>
      </c>
      <c r="F6" s="287"/>
      <c r="G6" s="320"/>
      <c r="H6" s="280"/>
      <c r="I6" s="33"/>
      <c r="J6" s="33"/>
      <c r="K6" s="33"/>
      <c r="L6" s="33"/>
    </row>
    <row r="7" spans="1:12" s="269" customFormat="1" x14ac:dyDescent="0.25">
      <c r="A7" s="119"/>
      <c r="B7" s="15"/>
      <c r="C7" s="16"/>
      <c r="D7" s="16"/>
      <c r="E7" s="263"/>
      <c r="F7" s="263"/>
      <c r="G7" s="321"/>
      <c r="H7" s="265"/>
      <c r="I7" s="266"/>
      <c r="J7" s="322"/>
      <c r="K7" s="15"/>
      <c r="L7" s="15"/>
    </row>
    <row r="8" spans="1:12" s="325" customFormat="1" x14ac:dyDescent="0.25">
      <c r="A8" s="124"/>
      <c r="B8" s="124"/>
      <c r="C8" s="574"/>
      <c r="D8" s="574"/>
      <c r="E8" s="576" t="s">
        <v>189</v>
      </c>
      <c r="F8" s="576"/>
      <c r="G8" s="125" t="s">
        <v>190</v>
      </c>
      <c r="H8" s="126"/>
      <c r="I8" s="126"/>
      <c r="J8" s="127"/>
      <c r="K8" s="119"/>
      <c r="L8" s="119"/>
    </row>
    <row r="9" spans="1:12" s="34" customFormat="1" ht="18" customHeight="1" x14ac:dyDescent="0.3">
      <c r="A9" s="584" t="s">
        <v>191</v>
      </c>
      <c r="B9" s="585" t="s">
        <v>192</v>
      </c>
      <c r="C9" s="572" t="s">
        <v>173</v>
      </c>
      <c r="D9" s="573"/>
      <c r="E9" s="575" t="str">
        <f>IF(D5&gt;0,D5," ")</f>
        <v xml:space="preserve"> </v>
      </c>
      <c r="F9" s="535"/>
      <c r="G9" s="577" t="s">
        <v>144</v>
      </c>
      <c r="H9" s="128" t="s">
        <v>145</v>
      </c>
      <c r="I9" s="129" t="s">
        <v>146</v>
      </c>
      <c r="J9" s="130"/>
      <c r="K9" s="33"/>
      <c r="L9" s="33"/>
    </row>
    <row r="10" spans="1:12" s="34" customFormat="1" ht="18.75" x14ac:dyDescent="0.3">
      <c r="A10" s="584"/>
      <c r="B10" s="585"/>
      <c r="C10" s="573"/>
      <c r="D10" s="573"/>
      <c r="E10" s="535"/>
      <c r="F10" s="535"/>
      <c r="G10" s="578"/>
      <c r="H10" s="128" t="s">
        <v>149</v>
      </c>
      <c r="I10" s="129" t="s">
        <v>150</v>
      </c>
      <c r="J10" s="130"/>
      <c r="K10" s="33"/>
      <c r="L10" s="33"/>
    </row>
    <row r="11" spans="1:12" s="34" customFormat="1" ht="21" customHeight="1" x14ac:dyDescent="0.3">
      <c r="A11" s="584"/>
      <c r="B11" s="585"/>
      <c r="C11" s="573"/>
      <c r="D11" s="573"/>
      <c r="E11" s="131" t="s">
        <v>176</v>
      </c>
      <c r="F11" s="131" t="s">
        <v>177</v>
      </c>
      <c r="G11" s="578"/>
      <c r="H11" s="128"/>
      <c r="I11" s="132"/>
      <c r="J11" s="130"/>
      <c r="K11" s="33"/>
      <c r="L11" s="33"/>
    </row>
    <row r="12" spans="1:12" s="326" customFormat="1" ht="12.75" x14ac:dyDescent="0.2">
      <c r="A12" s="133" t="s">
        <v>155</v>
      </c>
      <c r="B12" s="133" t="s">
        <v>156</v>
      </c>
      <c r="C12" s="576" t="s">
        <v>157</v>
      </c>
      <c r="D12" s="576"/>
      <c r="E12" s="409" t="s">
        <v>158</v>
      </c>
      <c r="F12" s="409" t="s">
        <v>159</v>
      </c>
      <c r="G12" s="133" t="s">
        <v>162</v>
      </c>
      <c r="H12" s="409"/>
      <c r="I12" s="409"/>
      <c r="J12" s="125"/>
      <c r="K12" s="161"/>
      <c r="L12" s="162"/>
    </row>
    <row r="13" spans="1:12" s="34" customFormat="1" ht="134.25" customHeight="1" x14ac:dyDescent="0.3">
      <c r="A13" s="554" t="s">
        <v>57</v>
      </c>
      <c r="B13" s="551" t="s">
        <v>193</v>
      </c>
      <c r="C13" s="134" t="s">
        <v>194</v>
      </c>
      <c r="D13" s="178" t="s">
        <v>271</v>
      </c>
      <c r="E13" s="32"/>
      <c r="F13" s="36"/>
      <c r="G13" s="36"/>
      <c r="H13" s="135"/>
      <c r="I13" s="132"/>
      <c r="J13" s="136"/>
      <c r="K13" s="540"/>
      <c r="L13" s="33"/>
    </row>
    <row r="14" spans="1:12" s="141" customFormat="1" ht="138.75" customHeight="1" x14ac:dyDescent="0.3">
      <c r="A14" s="552"/>
      <c r="B14" s="552"/>
      <c r="C14" s="134" t="s">
        <v>195</v>
      </c>
      <c r="D14" s="178" t="s">
        <v>271</v>
      </c>
      <c r="E14" s="36"/>
      <c r="F14" s="32"/>
      <c r="G14" s="36"/>
      <c r="H14" s="137" t="e">
        <f>#REF!*#REF!</f>
        <v>#REF!</v>
      </c>
      <c r="I14" s="138" t="e">
        <f>G14/H14</f>
        <v>#REF!</v>
      </c>
      <c r="J14" s="139"/>
      <c r="K14" s="541"/>
      <c r="L14" s="140"/>
    </row>
    <row r="15" spans="1:12" s="141" customFormat="1" ht="18.75" x14ac:dyDescent="0.3">
      <c r="A15" s="552"/>
      <c r="B15" s="552"/>
      <c r="C15" s="553" t="s">
        <v>196</v>
      </c>
      <c r="D15" s="553"/>
      <c r="E15" s="346">
        <f>SUM(E13:E14)</f>
        <v>0</v>
      </c>
      <c r="F15" s="346">
        <f>SUM(F13:F14)</f>
        <v>0</v>
      </c>
      <c r="G15" s="346">
        <f>SUM(E15:F15)</f>
        <v>0</v>
      </c>
      <c r="H15" s="137"/>
      <c r="I15" s="138"/>
      <c r="J15" s="139"/>
      <c r="K15" s="140"/>
      <c r="L15" s="140"/>
    </row>
    <row r="16" spans="1:12" s="34" customFormat="1" ht="18.75" x14ac:dyDescent="0.3">
      <c r="A16" s="554" t="s">
        <v>60</v>
      </c>
      <c r="B16" s="551" t="s">
        <v>197</v>
      </c>
      <c r="C16" s="134" t="s">
        <v>194</v>
      </c>
      <c r="D16" s="31"/>
      <c r="E16" s="32"/>
      <c r="F16" s="36"/>
      <c r="G16" s="36"/>
      <c r="H16" s="135"/>
      <c r="I16" s="132"/>
      <c r="J16" s="136"/>
      <c r="K16" s="33"/>
      <c r="L16" s="33"/>
    </row>
    <row r="17" spans="1:12" s="141" customFormat="1" ht="18.75" x14ac:dyDescent="0.2">
      <c r="A17" s="552"/>
      <c r="B17" s="552"/>
      <c r="C17" s="582" t="s">
        <v>195</v>
      </c>
      <c r="D17" s="31"/>
      <c r="E17" s="545"/>
      <c r="F17" s="542"/>
      <c r="G17" s="545"/>
      <c r="H17" s="137" t="e">
        <f>#REF!*#REF!</f>
        <v>#REF!</v>
      </c>
      <c r="I17" s="138" t="e">
        <f>G17/H17</f>
        <v>#REF!</v>
      </c>
      <c r="J17" s="139"/>
      <c r="K17" s="140"/>
      <c r="L17" s="140"/>
    </row>
    <row r="18" spans="1:12" s="141" customFormat="1" ht="37.5" x14ac:dyDescent="0.2">
      <c r="A18" s="552"/>
      <c r="B18" s="552"/>
      <c r="C18" s="583"/>
      <c r="D18" s="143" t="s">
        <v>198</v>
      </c>
      <c r="E18" s="547"/>
      <c r="F18" s="544"/>
      <c r="G18" s="547"/>
      <c r="H18" s="137"/>
      <c r="I18" s="138"/>
      <c r="J18" s="139"/>
      <c r="K18" s="140"/>
      <c r="L18" s="140"/>
    </row>
    <row r="19" spans="1:12" s="141" customFormat="1" ht="18.75" x14ac:dyDescent="0.3">
      <c r="A19" s="552"/>
      <c r="B19" s="552"/>
      <c r="C19" s="553" t="s">
        <v>199</v>
      </c>
      <c r="D19" s="553"/>
      <c r="E19" s="346">
        <f>SUM(E16:E18)</f>
        <v>0</v>
      </c>
      <c r="F19" s="346">
        <f>SUM(F16:F18)</f>
        <v>0</v>
      </c>
      <c r="G19" s="346">
        <f>SUM(E19:F19)</f>
        <v>0</v>
      </c>
      <c r="H19" s="137"/>
      <c r="I19" s="138"/>
      <c r="J19" s="139"/>
      <c r="K19" s="383"/>
      <c r="L19" s="140"/>
    </row>
    <row r="20" spans="1:12" s="34" customFormat="1" ht="18.75" hidden="1" x14ac:dyDescent="0.3">
      <c r="A20" s="554" t="s">
        <v>200</v>
      </c>
      <c r="B20" s="551" t="s">
        <v>201</v>
      </c>
      <c r="C20" s="134" t="s">
        <v>194</v>
      </c>
      <c r="D20" s="188" t="s">
        <v>202</v>
      </c>
      <c r="E20" s="142"/>
      <c r="F20" s="142"/>
      <c r="G20" s="142"/>
      <c r="H20" s="33"/>
      <c r="I20" s="33"/>
      <c r="J20" s="33"/>
      <c r="K20" s="33"/>
      <c r="L20" s="33"/>
    </row>
    <row r="21" spans="1:12" s="34" customFormat="1" ht="18.75" hidden="1" x14ac:dyDescent="0.3">
      <c r="A21" s="552"/>
      <c r="B21" s="552"/>
      <c r="C21" s="134" t="s">
        <v>203</v>
      </c>
      <c r="D21" s="188" t="s">
        <v>202</v>
      </c>
      <c r="E21" s="142"/>
      <c r="F21" s="142"/>
      <c r="G21" s="142"/>
      <c r="H21" s="33"/>
      <c r="I21" s="33"/>
      <c r="J21" s="33"/>
      <c r="K21" s="33"/>
      <c r="L21" s="33"/>
    </row>
    <row r="22" spans="1:12" s="34" customFormat="1" ht="18.75" hidden="1" x14ac:dyDescent="0.3">
      <c r="A22" s="552"/>
      <c r="B22" s="552"/>
      <c r="C22" s="553" t="s">
        <v>204</v>
      </c>
      <c r="D22" s="553"/>
      <c r="E22" s="184">
        <f>SUM(E20:E21)</f>
        <v>0</v>
      </c>
      <c r="F22" s="184">
        <f>SUM(F20:F21)</f>
        <v>0</v>
      </c>
      <c r="G22" s="184">
        <f>SUM(G20:G21)</f>
        <v>0</v>
      </c>
      <c r="H22" s="33"/>
      <c r="I22" s="33"/>
      <c r="J22" s="33"/>
      <c r="K22" s="33"/>
      <c r="L22" s="33"/>
    </row>
    <row r="23" spans="1:12" s="141" customFormat="1" ht="37.5" hidden="1" x14ac:dyDescent="0.3">
      <c r="A23" s="407" t="s">
        <v>205</v>
      </c>
      <c r="B23" s="408" t="s">
        <v>206</v>
      </c>
      <c r="C23" s="134" t="s">
        <v>194</v>
      </c>
      <c r="D23" s="188" t="s">
        <v>202</v>
      </c>
      <c r="E23" s="197"/>
      <c r="F23" s="142"/>
      <c r="G23" s="35">
        <f>SUM(E23:F23)</f>
        <v>0</v>
      </c>
      <c r="H23" s="137"/>
      <c r="I23" s="138"/>
      <c r="J23" s="139"/>
      <c r="K23" s="140"/>
      <c r="L23" s="140"/>
    </row>
    <row r="24" spans="1:12" s="34" customFormat="1" ht="110.25" customHeight="1" x14ac:dyDescent="0.3">
      <c r="A24" s="554" t="s">
        <v>76</v>
      </c>
      <c r="B24" s="551" t="s">
        <v>207</v>
      </c>
      <c r="C24" s="134" t="s">
        <v>194</v>
      </c>
      <c r="D24" s="151" t="s">
        <v>265</v>
      </c>
      <c r="E24" s="32"/>
      <c r="F24" s="36"/>
      <c r="G24" s="36"/>
      <c r="H24" s="135"/>
      <c r="I24" s="132"/>
      <c r="J24" s="136"/>
      <c r="K24" s="540"/>
      <c r="L24" s="33"/>
    </row>
    <row r="25" spans="1:12" s="141" customFormat="1" ht="105" customHeight="1" x14ac:dyDescent="0.3">
      <c r="A25" s="552"/>
      <c r="B25" s="552"/>
      <c r="C25" s="134" t="s">
        <v>195</v>
      </c>
      <c r="D25" s="151" t="s">
        <v>266</v>
      </c>
      <c r="E25" s="142"/>
      <c r="F25" s="32"/>
      <c r="G25" s="36"/>
      <c r="H25" s="137" t="e">
        <f>#REF!*#REF!</f>
        <v>#REF!</v>
      </c>
      <c r="I25" s="138" t="e">
        <f>G25/H25</f>
        <v>#REF!</v>
      </c>
      <c r="J25" s="139"/>
      <c r="K25" s="541"/>
      <c r="L25" s="140"/>
    </row>
    <row r="26" spans="1:12" s="141" customFormat="1" ht="18.75" x14ac:dyDescent="0.3">
      <c r="A26" s="552"/>
      <c r="B26" s="552"/>
      <c r="C26" s="553" t="s">
        <v>208</v>
      </c>
      <c r="D26" s="553"/>
      <c r="E26" s="346">
        <f>SUM(E24:E25)</f>
        <v>0</v>
      </c>
      <c r="F26" s="346">
        <f>SUM(F24:F25)</f>
        <v>0</v>
      </c>
      <c r="G26" s="346">
        <f>SUM(E26:F26)</f>
        <v>0</v>
      </c>
      <c r="H26" s="137"/>
      <c r="I26" s="138"/>
      <c r="J26" s="139"/>
      <c r="K26" s="140"/>
      <c r="L26" s="140"/>
    </row>
    <row r="27" spans="1:12" s="34" customFormat="1" ht="18.75" x14ac:dyDescent="0.3">
      <c r="A27" s="554" t="s">
        <v>81</v>
      </c>
      <c r="B27" s="551" t="s">
        <v>209</v>
      </c>
      <c r="C27" s="134" t="s">
        <v>194</v>
      </c>
      <c r="D27" s="31"/>
      <c r="E27" s="32"/>
      <c r="F27" s="142"/>
      <c r="G27" s="142"/>
      <c r="H27" s="33"/>
      <c r="I27" s="33"/>
      <c r="J27" s="33"/>
      <c r="K27" s="33"/>
      <c r="L27" s="33"/>
    </row>
    <row r="28" spans="1:12" s="34" customFormat="1" ht="18.75" x14ac:dyDescent="0.3">
      <c r="A28" s="552"/>
      <c r="B28" s="552"/>
      <c r="C28" s="134" t="s">
        <v>203</v>
      </c>
      <c r="D28" s="31"/>
      <c r="E28" s="142"/>
      <c r="F28" s="32"/>
      <c r="G28" s="142"/>
      <c r="H28" s="33"/>
      <c r="I28" s="33"/>
      <c r="J28" s="33"/>
      <c r="K28" s="33"/>
      <c r="L28" s="33"/>
    </row>
    <row r="29" spans="1:12" s="34" customFormat="1" ht="18.75" x14ac:dyDescent="0.3">
      <c r="A29" s="552"/>
      <c r="B29" s="552"/>
      <c r="C29" s="553" t="s">
        <v>210</v>
      </c>
      <c r="D29" s="553"/>
      <c r="E29" s="346">
        <f>SUM(E27:E28)</f>
        <v>0</v>
      </c>
      <c r="F29" s="346">
        <f>SUM(F27:F28)</f>
        <v>0</v>
      </c>
      <c r="G29" s="346">
        <f>SUM(E29:F29)</f>
        <v>0</v>
      </c>
      <c r="H29" s="33"/>
      <c r="I29" s="33"/>
      <c r="J29" s="33"/>
      <c r="K29" s="33"/>
      <c r="L29" s="33"/>
    </row>
    <row r="30" spans="1:12" s="34" customFormat="1" ht="93.75" hidden="1" x14ac:dyDescent="0.3">
      <c r="A30" s="179" t="s">
        <v>211</v>
      </c>
      <c r="B30" s="181" t="s">
        <v>212</v>
      </c>
      <c r="C30" s="180" t="s">
        <v>194</v>
      </c>
      <c r="D30" s="183" t="s">
        <v>213</v>
      </c>
      <c r="E30" s="142"/>
      <c r="F30" s="165"/>
      <c r="G30" s="185">
        <f>SUM(E30:F30)</f>
        <v>0</v>
      </c>
      <c r="H30" s="33"/>
      <c r="I30" s="33"/>
      <c r="J30" s="33"/>
      <c r="K30" s="33"/>
      <c r="L30" s="33"/>
    </row>
    <row r="31" spans="1:12" s="34" customFormat="1" ht="96.75" customHeight="1" x14ac:dyDescent="0.3">
      <c r="A31" s="554" t="s">
        <v>90</v>
      </c>
      <c r="B31" s="555" t="s">
        <v>214</v>
      </c>
      <c r="C31" s="558" t="s">
        <v>194</v>
      </c>
      <c r="D31" s="239" t="s">
        <v>215</v>
      </c>
      <c r="E31" s="542"/>
      <c r="F31" s="545"/>
      <c r="G31" s="545"/>
      <c r="H31" s="33"/>
      <c r="I31" s="33"/>
      <c r="J31" s="33"/>
      <c r="K31" s="33"/>
      <c r="L31" s="33"/>
    </row>
    <row r="32" spans="1:12" s="34" customFormat="1" ht="18.75" x14ac:dyDescent="0.3">
      <c r="A32" s="554"/>
      <c r="B32" s="556"/>
      <c r="C32" s="559"/>
      <c r="D32" s="201" t="s">
        <v>216</v>
      </c>
      <c r="E32" s="543"/>
      <c r="F32" s="546"/>
      <c r="G32" s="546"/>
      <c r="H32" s="33"/>
      <c r="I32" s="33"/>
      <c r="J32" s="33"/>
      <c r="K32" s="33"/>
      <c r="L32" s="33"/>
    </row>
    <row r="33" spans="1:12" s="34" customFormat="1" ht="18.75" x14ac:dyDescent="0.3">
      <c r="A33" s="554"/>
      <c r="B33" s="556"/>
      <c r="C33" s="559"/>
      <c r="D33" s="202" t="s">
        <v>217</v>
      </c>
      <c r="E33" s="543"/>
      <c r="F33" s="546"/>
      <c r="G33" s="546"/>
      <c r="H33" s="33"/>
      <c r="I33" s="33"/>
      <c r="J33" s="33"/>
      <c r="K33" s="33"/>
      <c r="L33" s="33"/>
    </row>
    <row r="34" spans="1:12" s="34" customFormat="1" ht="18.75" x14ac:dyDescent="0.3">
      <c r="A34" s="554"/>
      <c r="B34" s="556"/>
      <c r="C34" s="560"/>
      <c r="D34" s="203" t="s">
        <v>218</v>
      </c>
      <c r="E34" s="544"/>
      <c r="F34" s="547"/>
      <c r="G34" s="547"/>
      <c r="H34" s="33"/>
      <c r="I34" s="33"/>
      <c r="J34" s="33"/>
      <c r="K34" s="33"/>
      <c r="L34" s="33"/>
    </row>
    <row r="35" spans="1:12" s="34" customFormat="1" ht="18.75" hidden="1" x14ac:dyDescent="0.3">
      <c r="A35" s="552"/>
      <c r="B35" s="556"/>
      <c r="C35" s="558" t="s">
        <v>195</v>
      </c>
      <c r="D35" s="186" t="s">
        <v>215</v>
      </c>
      <c r="E35" s="545"/>
      <c r="F35" s="545"/>
      <c r="G35" s="545"/>
      <c r="H35" s="33"/>
      <c r="I35" s="33"/>
      <c r="J35" s="33"/>
      <c r="K35" s="33"/>
      <c r="L35" s="33"/>
    </row>
    <row r="36" spans="1:12" s="34" customFormat="1" ht="18.75" hidden="1" x14ac:dyDescent="0.3">
      <c r="A36" s="552"/>
      <c r="B36" s="556"/>
      <c r="C36" s="559"/>
      <c r="D36" s="201" t="s">
        <v>216</v>
      </c>
      <c r="E36" s="546"/>
      <c r="F36" s="546"/>
      <c r="G36" s="546"/>
      <c r="H36" s="33"/>
      <c r="I36" s="33"/>
      <c r="J36" s="33"/>
      <c r="K36" s="33"/>
      <c r="L36" s="33"/>
    </row>
    <row r="37" spans="1:12" s="34" customFormat="1" ht="18.75" hidden="1" x14ac:dyDescent="0.3">
      <c r="A37" s="552"/>
      <c r="B37" s="556"/>
      <c r="C37" s="559"/>
      <c r="D37" s="202" t="s">
        <v>217</v>
      </c>
      <c r="E37" s="546"/>
      <c r="F37" s="546"/>
      <c r="G37" s="546"/>
      <c r="H37" s="33"/>
      <c r="I37" s="33"/>
      <c r="J37" s="33"/>
      <c r="K37" s="33"/>
      <c r="L37" s="33"/>
    </row>
    <row r="38" spans="1:12" s="34" customFormat="1" ht="18.75" hidden="1" x14ac:dyDescent="0.3">
      <c r="A38" s="552"/>
      <c r="B38" s="556"/>
      <c r="C38" s="560"/>
      <c r="D38" s="203" t="s">
        <v>218</v>
      </c>
      <c r="E38" s="547"/>
      <c r="F38" s="547"/>
      <c r="G38" s="547"/>
      <c r="H38" s="33"/>
      <c r="I38" s="33"/>
      <c r="J38" s="33"/>
      <c r="K38" s="33"/>
      <c r="L38" s="33"/>
    </row>
    <row r="39" spans="1:12" s="34" customFormat="1" ht="18.75" x14ac:dyDescent="0.3">
      <c r="A39" s="552"/>
      <c r="B39" s="557"/>
      <c r="C39" s="553" t="s">
        <v>219</v>
      </c>
      <c r="D39" s="553"/>
      <c r="E39" s="346">
        <f>SUM(E31:E35)</f>
        <v>0</v>
      </c>
      <c r="F39" s="346">
        <f>SUM(F31:F35)</f>
        <v>0</v>
      </c>
      <c r="G39" s="346">
        <f>SUM(E39:F39)</f>
        <v>0</v>
      </c>
      <c r="H39" s="33"/>
      <c r="I39" s="33"/>
      <c r="J39" s="33"/>
      <c r="K39" s="33"/>
      <c r="L39" s="33"/>
    </row>
    <row r="40" spans="1:12" s="141" customFormat="1" ht="73.5" hidden="1" customHeight="1" x14ac:dyDescent="0.3">
      <c r="A40" s="182" t="s">
        <v>93</v>
      </c>
      <c r="B40" s="408" t="s">
        <v>220</v>
      </c>
      <c r="C40" s="180" t="s">
        <v>195</v>
      </c>
      <c r="D40" s="183" t="s">
        <v>221</v>
      </c>
      <c r="E40" s="37"/>
      <c r="F40" s="37"/>
      <c r="G40" s="185">
        <f>SUM(E40:F40)</f>
        <v>0</v>
      </c>
      <c r="H40" s="140"/>
      <c r="I40" s="140"/>
      <c r="J40" s="140"/>
      <c r="K40" s="140"/>
      <c r="L40" s="140"/>
    </row>
    <row r="41" spans="1:12" s="34" customFormat="1" ht="18.75" x14ac:dyDescent="0.3">
      <c r="A41" s="554" t="s">
        <v>96</v>
      </c>
      <c r="B41" s="551" t="s">
        <v>222</v>
      </c>
      <c r="C41" s="134" t="s">
        <v>194</v>
      </c>
      <c r="D41" s="31"/>
      <c r="E41" s="32"/>
      <c r="F41" s="36"/>
      <c r="G41" s="36"/>
      <c r="H41" s="33"/>
      <c r="I41" s="33"/>
      <c r="J41" s="33"/>
      <c r="K41" s="33"/>
      <c r="L41" s="33"/>
    </row>
    <row r="42" spans="1:12" s="34" customFormat="1" ht="18.75" x14ac:dyDescent="0.3">
      <c r="A42" s="552"/>
      <c r="B42" s="552"/>
      <c r="C42" s="134" t="s">
        <v>195</v>
      </c>
      <c r="D42" s="31"/>
      <c r="E42" s="36"/>
      <c r="F42" s="32"/>
      <c r="G42" s="36"/>
      <c r="H42" s="33"/>
      <c r="I42" s="33"/>
      <c r="J42" s="33"/>
      <c r="K42" s="33"/>
      <c r="L42" s="33"/>
    </row>
    <row r="43" spans="1:12" s="34" customFormat="1" ht="18.75" x14ac:dyDescent="0.3">
      <c r="A43" s="552"/>
      <c r="B43" s="552"/>
      <c r="C43" s="553" t="s">
        <v>223</v>
      </c>
      <c r="D43" s="553"/>
      <c r="E43" s="346">
        <f>SUM(E41:E42)</f>
        <v>0</v>
      </c>
      <c r="F43" s="346">
        <f>SUM(F41:F42)</f>
        <v>0</v>
      </c>
      <c r="G43" s="346">
        <f>SUM(E43:F43)</f>
        <v>0</v>
      </c>
      <c r="H43" s="33"/>
      <c r="I43" s="33"/>
      <c r="J43" s="33"/>
      <c r="K43" s="382"/>
      <c r="L43" s="33"/>
    </row>
    <row r="44" spans="1:12" s="34" customFormat="1" ht="77.25" customHeight="1" x14ac:dyDescent="0.3">
      <c r="A44" s="548" t="s">
        <v>98</v>
      </c>
      <c r="B44" s="564" t="s">
        <v>224</v>
      </c>
      <c r="C44" s="562" t="s">
        <v>194</v>
      </c>
      <c r="D44" s="212" t="s">
        <v>267</v>
      </c>
      <c r="E44" s="565"/>
      <c r="F44" s="567"/>
      <c r="G44" s="561">
        <f>SUM(E44:F47)</f>
        <v>0</v>
      </c>
      <c r="H44" s="33"/>
      <c r="I44" s="33"/>
      <c r="J44" s="33"/>
      <c r="K44" s="33"/>
      <c r="L44" s="33"/>
    </row>
    <row r="45" spans="1:12" s="34" customFormat="1" ht="18.75" x14ac:dyDescent="0.3">
      <c r="A45" s="549"/>
      <c r="B45" s="564"/>
      <c r="C45" s="563"/>
      <c r="D45" s="144" t="s">
        <v>225</v>
      </c>
      <c r="E45" s="566"/>
      <c r="F45" s="567"/>
      <c r="G45" s="561"/>
      <c r="H45" s="33"/>
      <c r="I45" s="33"/>
      <c r="J45" s="33"/>
      <c r="K45" s="33"/>
      <c r="L45" s="33"/>
    </row>
    <row r="46" spans="1:12" s="34" customFormat="1" ht="37.5" x14ac:dyDescent="0.3">
      <c r="A46" s="549"/>
      <c r="B46" s="564"/>
      <c r="C46" s="562"/>
      <c r="D46" s="145" t="s">
        <v>226</v>
      </c>
      <c r="E46" s="565"/>
      <c r="F46" s="567"/>
      <c r="G46" s="561"/>
      <c r="H46" s="33"/>
      <c r="I46" s="33"/>
      <c r="J46" s="33"/>
      <c r="K46" s="33"/>
      <c r="L46" s="33"/>
    </row>
    <row r="47" spans="1:12" s="34" customFormat="1" ht="37.5" x14ac:dyDescent="0.3">
      <c r="A47" s="550"/>
      <c r="B47" s="564"/>
      <c r="C47" s="562"/>
      <c r="D47" s="146" t="s">
        <v>227</v>
      </c>
      <c r="E47" s="565"/>
      <c r="F47" s="567"/>
      <c r="G47" s="561"/>
      <c r="H47" s="33"/>
      <c r="I47" s="33"/>
      <c r="J47" s="33"/>
      <c r="K47" s="33"/>
      <c r="L47" s="33"/>
    </row>
    <row r="48" spans="1:12" s="327" customFormat="1" ht="12.75" x14ac:dyDescent="0.2">
      <c r="A48" s="16"/>
      <c r="B48" s="16"/>
      <c r="C48" s="16"/>
      <c r="D48" s="120"/>
      <c r="E48" s="120"/>
      <c r="F48" s="120"/>
      <c r="G48" s="120"/>
      <c r="H48" s="16"/>
      <c r="I48" s="16"/>
      <c r="J48" s="16"/>
      <c r="K48" s="16"/>
      <c r="L48" s="16"/>
    </row>
    <row r="49" spans="1:12" customFormat="1" x14ac:dyDescent="0.25">
      <c r="A49" s="16"/>
      <c r="B49" s="16"/>
      <c r="C49" s="16"/>
      <c r="D49" s="170"/>
      <c r="E49" s="120"/>
      <c r="F49" s="120"/>
      <c r="G49" s="120"/>
      <c r="H49" s="16"/>
      <c r="I49" s="16"/>
      <c r="J49" s="16"/>
      <c r="K49" s="16"/>
      <c r="L49" s="16"/>
    </row>
    <row r="54" spans="1:12" x14ac:dyDescent="0.25">
      <c r="D54" s="147"/>
    </row>
  </sheetData>
  <sheetProtection algorithmName="SHA-512" hashValue="eBIRR/gejQkvCvDKheZ5g6PGvR6u3u7eAJIAoNRuJ7VifGy5GKacSMffcfKJrm7/7J8EmLcHDWcL5fIl3Rjcdw==" saltValue="c/mWYXEjK+2LYXsOaAChkQ==" spinCount="100000" sheet="1" selectLockedCells="1"/>
  <protectedRanges>
    <protectedRange sqref="C20:C21 C22:D22 D26 C29:D29 D21 C44 C30 D28 C15:D19 C31:D39 C23:C28 C40 C41:D43 C13:C14" name="Range2"/>
    <protectedRange sqref="D27 D20 D30 D23 D40" name="Range2_1"/>
    <protectedRange sqref="D13:D14" name="Range2_4"/>
    <protectedRange sqref="D24" name="Range2_2_1"/>
    <protectedRange sqref="D25" name="Range2_3_1"/>
  </protectedRanges>
  <mergeCells count="53">
    <mergeCell ref="A20:A22"/>
    <mergeCell ref="A3:B3"/>
    <mergeCell ref="C15:D15"/>
    <mergeCell ref="A13:A15"/>
    <mergeCell ref="B13:B15"/>
    <mergeCell ref="C3:D3"/>
    <mergeCell ref="C12:D12"/>
    <mergeCell ref="C22:D22"/>
    <mergeCell ref="C17:C18"/>
    <mergeCell ref="A9:A11"/>
    <mergeCell ref="B9:B11"/>
    <mergeCell ref="C19:D19"/>
    <mergeCell ref="A16:A19"/>
    <mergeCell ref="B16:B19"/>
    <mergeCell ref="A1:G1"/>
    <mergeCell ref="A2:G2"/>
    <mergeCell ref="C9:D11"/>
    <mergeCell ref="C8:D8"/>
    <mergeCell ref="E9:F10"/>
    <mergeCell ref="E8:F8"/>
    <mergeCell ref="G9:G11"/>
    <mergeCell ref="G44:G47"/>
    <mergeCell ref="C44:C47"/>
    <mergeCell ref="B44:B47"/>
    <mergeCell ref="E44:E47"/>
    <mergeCell ref="F44:F47"/>
    <mergeCell ref="A44:A47"/>
    <mergeCell ref="B20:B22"/>
    <mergeCell ref="C39:D39"/>
    <mergeCell ref="A31:A39"/>
    <mergeCell ref="B31:B39"/>
    <mergeCell ref="A41:A43"/>
    <mergeCell ref="B41:B43"/>
    <mergeCell ref="C29:D29"/>
    <mergeCell ref="C26:D26"/>
    <mergeCell ref="A27:A29"/>
    <mergeCell ref="C43:D43"/>
    <mergeCell ref="B27:B29"/>
    <mergeCell ref="A24:A26"/>
    <mergeCell ref="B24:B26"/>
    <mergeCell ref="C31:C34"/>
    <mergeCell ref="C35:C38"/>
    <mergeCell ref="K13:K14"/>
    <mergeCell ref="K24:K25"/>
    <mergeCell ref="E31:E34"/>
    <mergeCell ref="F35:F38"/>
    <mergeCell ref="F31:F34"/>
    <mergeCell ref="E35:E38"/>
    <mergeCell ref="G31:G34"/>
    <mergeCell ref="G35:G38"/>
    <mergeCell ref="F17:F18"/>
    <mergeCell ref="G17:G18"/>
    <mergeCell ref="E17:E18"/>
  </mergeCells>
  <phoneticPr fontId="0" type="noConversion"/>
  <dataValidations count="3">
    <dataValidation type="whole" operator="greaterThanOrEqual" allowBlank="1" showInputMessage="1" showErrorMessage="1" sqref="J23:J26 J13:J19" xr:uid="{00000000-0002-0000-0400-000000000000}">
      <formula1>0</formula1>
    </dataValidation>
    <dataValidation type="decimal" allowBlank="1" showInputMessage="1" showErrorMessage="1" sqref="E48:G1048576 C6:G6 E7:G12 E1:G5" xr:uid="{00000000-0002-0000-0400-000001000000}">
      <formula1>0</formula1>
      <formula2>100000</formula2>
    </dataValidation>
    <dataValidation type="whole" allowBlank="1" showInputMessage="1" showErrorMessage="1" sqref="E35:G35 E13:G31 E39:G47" xr:uid="{00000000-0002-0000-0400-000002000000}">
      <formula1>0</formula1>
      <formula2>10000000</formula2>
    </dataValidation>
  </dataValidations>
  <printOptions horizontalCentered="1"/>
  <pageMargins left="0.31" right="0.28000000000000003" top="0.5" bottom="0.5" header="0.5" footer="0.25"/>
  <pageSetup scale="67" fitToHeight="0" orientation="landscape" blackAndWhite="1" r:id="rId1"/>
  <headerFooter alignWithMargins="0">
    <oddFooter>&amp;CNon-Personnel - Page &amp;P/&amp;N</oddFooter>
  </headerFooter>
  <rowBreaks count="1" manualBreakCount="1">
    <brk id="23"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5"/>
  <sheetViews>
    <sheetView showGridLines="0" view="pageBreakPreview" topLeftCell="A17" zoomScaleNormal="100" zoomScaleSheetLayoutView="100" workbookViewId="0">
      <selection activeCell="F17" sqref="F17"/>
    </sheetView>
  </sheetViews>
  <sheetFormatPr defaultRowHeight="12.75" x14ac:dyDescent="0.2"/>
  <cols>
    <col min="1" max="1" width="7.140625" style="16" customWidth="1"/>
    <col min="2" max="2" width="15.140625" style="16" customWidth="1"/>
    <col min="3" max="3" width="13.5703125" style="16" customWidth="1"/>
    <col min="4" max="4" width="9.42578125" style="16" customWidth="1"/>
    <col min="5" max="5" width="9.140625" style="16" customWidth="1"/>
    <col min="6" max="6" width="17.7109375" style="25" customWidth="1"/>
    <col min="7" max="7" width="6.140625" style="16" customWidth="1"/>
    <col min="8" max="8" width="12.28515625" style="16" customWidth="1"/>
    <col min="9" max="9" width="2.85546875" style="16" customWidth="1"/>
    <col min="10" max="10" width="17.7109375" style="16" customWidth="1"/>
  </cols>
  <sheetData>
    <row r="1" spans="1:12" s="1" customFormat="1" ht="15" x14ac:dyDescent="0.25">
      <c r="A1" s="22" t="s">
        <v>228</v>
      </c>
      <c r="B1" s="23"/>
      <c r="C1" s="23"/>
      <c r="D1" s="23"/>
      <c r="E1" s="23"/>
      <c r="F1" s="24"/>
      <c r="G1" s="23"/>
      <c r="H1" s="23"/>
      <c r="I1" s="23"/>
      <c r="J1" s="23"/>
    </row>
    <row r="2" spans="1:12" s="1" customFormat="1" ht="15" x14ac:dyDescent="0.25">
      <c r="A2" s="616" t="str">
        <f>CoverPage!$A$3</f>
        <v xml:space="preserve"> </v>
      </c>
      <c r="B2" s="617"/>
      <c r="C2" s="617"/>
      <c r="D2" s="617"/>
      <c r="E2" s="617"/>
      <c r="F2" s="617"/>
      <c r="G2" s="617"/>
      <c r="H2" s="617"/>
      <c r="I2" s="617"/>
      <c r="J2" s="617"/>
    </row>
    <row r="3" spans="1:12" s="1" customFormat="1" ht="15" x14ac:dyDescent="0.25">
      <c r="A3" s="22" t="s">
        <v>229</v>
      </c>
      <c r="B3" s="23"/>
      <c r="C3" s="23"/>
      <c r="D3" s="23"/>
      <c r="E3" s="23"/>
      <c r="F3" s="24"/>
      <c r="G3" s="23"/>
      <c r="H3" s="23"/>
      <c r="I3" s="23"/>
      <c r="J3" s="23"/>
    </row>
    <row r="4" spans="1:12" s="7" customFormat="1" ht="20.100000000000001" customHeight="1" thickBot="1" x14ac:dyDescent="0.3">
      <c r="A4" s="211" t="s">
        <v>102</v>
      </c>
      <c r="B4" s="42"/>
      <c r="C4" s="590" t="str">
        <f>IF(CoverPage!$D$5&gt;0,CoverPage!$D$5," ")</f>
        <v xml:space="preserve"> </v>
      </c>
      <c r="D4" s="590"/>
      <c r="E4" s="590"/>
      <c r="F4" s="590"/>
      <c r="G4" s="590"/>
      <c r="H4" s="591"/>
      <c r="I4" s="43" t="str">
        <f>IF(CoverPage!$J$10&gt;0,CoverPage!$J$10," ")</f>
        <v xml:space="preserve"> </v>
      </c>
      <c r="J4" s="155" t="s">
        <v>230</v>
      </c>
      <c r="K4" s="1"/>
      <c r="L4" s="8"/>
    </row>
    <row r="5" spans="1:12" s="7" customFormat="1" ht="20.100000000000001" customHeight="1" x14ac:dyDescent="0.25">
      <c r="A5" s="44" t="s">
        <v>231</v>
      </c>
      <c r="B5" s="45"/>
      <c r="C5" s="46" t="str">
        <f>IF(CoverPage!$C$7&gt;0,CoverPage!$C$7," ")</f>
        <v xml:space="preserve"> </v>
      </c>
      <c r="D5" s="620" t="s">
        <v>170</v>
      </c>
      <c r="E5" s="620"/>
      <c r="F5" s="176" t="str">
        <f>IF(CoverPage!$E$7&gt;0,CoverPage!$E$7," ")</f>
        <v xml:space="preserve"> </v>
      </c>
      <c r="G5" s="417"/>
      <c r="H5" s="627" t="s">
        <v>232</v>
      </c>
      <c r="I5" s="627"/>
      <c r="J5" s="159"/>
      <c r="K5" s="1"/>
      <c r="L5" s="1"/>
    </row>
    <row r="6" spans="1:12" s="7" customFormat="1" ht="20.100000000000001" customHeight="1" x14ac:dyDescent="0.25">
      <c r="A6" s="628" t="s">
        <v>137</v>
      </c>
      <c r="B6" s="629"/>
      <c r="C6" s="626" t="str">
        <f>IF(CoverPage!$I$7=0,"  ",CoverPage!$I$7)</f>
        <v xml:space="preserve">  </v>
      </c>
      <c r="D6" s="626"/>
      <c r="E6" s="156" t="s">
        <v>138</v>
      </c>
      <c r="F6" s="177" t="str">
        <f>IF(CoverPage!$K$7&gt;0,CoverPage!$K$7," ")</f>
        <v xml:space="preserve"> </v>
      </c>
      <c r="G6" s="160"/>
      <c r="H6" s="417" t="s">
        <v>187</v>
      </c>
      <c r="I6" s="417"/>
      <c r="J6" s="159" t="str">
        <f>IF(CoverPage!$K$5&gt;0,CoverPage!$K$5," ")</f>
        <v xml:space="preserve"> </v>
      </c>
      <c r="K6" s="1"/>
      <c r="L6" s="1"/>
    </row>
    <row r="7" spans="1:12" s="7" customFormat="1" ht="20.100000000000001" customHeight="1" x14ac:dyDescent="0.25">
      <c r="A7" s="593" t="s">
        <v>233</v>
      </c>
      <c r="B7" s="594"/>
      <c r="C7" s="594"/>
      <c r="D7" s="625" t="str">
        <f>IF(F42&gt;0,F42," ")</f>
        <v xml:space="preserve"> </v>
      </c>
      <c r="E7" s="625"/>
      <c r="F7" s="625"/>
      <c r="G7" s="47" t="s">
        <v>138</v>
      </c>
      <c r="H7" s="621" t="str">
        <f>IF(J42&gt;0,J42," ")</f>
        <v xml:space="preserve"> </v>
      </c>
      <c r="I7" s="621"/>
      <c r="J7" s="622"/>
      <c r="K7" s="1"/>
      <c r="L7" s="1"/>
    </row>
    <row r="8" spans="1:12" s="7" customFormat="1" ht="20.100000000000001" customHeight="1" x14ac:dyDescent="0.25">
      <c r="A8" s="623" t="s">
        <v>136</v>
      </c>
      <c r="B8" s="624"/>
      <c r="C8" s="618" t="str">
        <f>IF(CoverPage!$A$3&gt;0,CoverPage!$A$3," ")</f>
        <v xml:space="preserve"> </v>
      </c>
      <c r="D8" s="619"/>
      <c r="E8" s="619"/>
      <c r="F8" s="619"/>
      <c r="G8" s="619"/>
      <c r="H8" s="619"/>
      <c r="I8" s="48"/>
      <c r="J8" s="157"/>
      <c r="K8" s="1"/>
      <c r="L8" s="1"/>
    </row>
    <row r="9" spans="1:12" s="7" customFormat="1" ht="20.100000000000001" customHeight="1" x14ac:dyDescent="0.25">
      <c r="A9" s="593" t="s">
        <v>234</v>
      </c>
      <c r="B9" s="594"/>
      <c r="C9" s="635" t="str">
        <f>IF(CoverPage!$E$25&gt;0,CoverPage!$E$25," ")</f>
        <v xml:space="preserve"> </v>
      </c>
      <c r="D9" s="635"/>
      <c r="E9" s="635"/>
      <c r="F9" s="635"/>
      <c r="G9" s="152" t="str">
        <f>IF(CoverPage!$J$25&gt;0,CoverPage!$J$25," " )</f>
        <v>EMAIL:</v>
      </c>
      <c r="H9" s="586" t="str">
        <f>IF(CoverPage!$K$25&gt;0,CoverPage!$K$25," ")</f>
        <v xml:space="preserve"> </v>
      </c>
      <c r="I9" s="586"/>
      <c r="J9" s="587"/>
      <c r="K9" s="1"/>
      <c r="L9" s="1"/>
    </row>
    <row r="10" spans="1:12" ht="6.75" customHeight="1" x14ac:dyDescent="0.25">
      <c r="A10" s="49"/>
      <c r="B10" s="50"/>
      <c r="C10" s="106"/>
      <c r="D10" s="106"/>
      <c r="E10" s="106"/>
      <c r="F10" s="106"/>
      <c r="G10" s="50"/>
      <c r="H10" s="50"/>
      <c r="I10" s="50"/>
      <c r="J10" s="158"/>
    </row>
    <row r="11" spans="1:12" ht="15" customHeight="1" x14ac:dyDescent="0.2">
      <c r="A11" s="51"/>
      <c r="B11" s="52"/>
      <c r="C11" s="52"/>
      <c r="D11" s="52"/>
      <c r="E11" s="52"/>
      <c r="F11" s="53"/>
      <c r="G11" s="52"/>
      <c r="H11" s="52"/>
      <c r="I11" s="54"/>
      <c r="J11" s="52"/>
    </row>
    <row r="12" spans="1:12" s="4" customFormat="1" ht="19.5" customHeight="1" x14ac:dyDescent="0.2">
      <c r="A12" s="612" t="s">
        <v>235</v>
      </c>
      <c r="B12" s="600" t="s">
        <v>236</v>
      </c>
      <c r="C12" s="431"/>
      <c r="D12" s="601"/>
      <c r="E12" s="643" t="s">
        <v>237</v>
      </c>
      <c r="F12" s="641" t="s">
        <v>238</v>
      </c>
      <c r="G12" s="607" t="s">
        <v>239</v>
      </c>
      <c r="H12" s="608"/>
      <c r="I12" s="412"/>
      <c r="J12" s="605" t="s">
        <v>240</v>
      </c>
    </row>
    <row r="13" spans="1:12" s="4" customFormat="1" x14ac:dyDescent="0.2">
      <c r="A13" s="612"/>
      <c r="B13" s="600"/>
      <c r="C13" s="431"/>
      <c r="D13" s="601"/>
      <c r="E13" s="644"/>
      <c r="F13" s="641"/>
      <c r="G13" s="609"/>
      <c r="H13" s="608"/>
      <c r="I13" s="413"/>
      <c r="J13" s="605"/>
    </row>
    <row r="14" spans="1:12" s="4" customFormat="1" ht="19.5" customHeight="1" x14ac:dyDescent="0.2">
      <c r="A14" s="613"/>
      <c r="B14" s="602"/>
      <c r="C14" s="603"/>
      <c r="D14" s="604"/>
      <c r="E14" s="645"/>
      <c r="F14" s="642"/>
      <c r="G14" s="610"/>
      <c r="H14" s="611"/>
      <c r="I14" s="414"/>
      <c r="J14" s="606"/>
    </row>
    <row r="15" spans="1:12" s="6" customFormat="1" ht="13.5" customHeight="1" x14ac:dyDescent="0.2">
      <c r="A15" s="633" t="s">
        <v>155</v>
      </c>
      <c r="B15" s="633"/>
      <c r="C15" s="633"/>
      <c r="D15" s="633"/>
      <c r="E15" s="411" t="s">
        <v>156</v>
      </c>
      <c r="F15" s="55" t="s">
        <v>157</v>
      </c>
      <c r="G15" s="633" t="s">
        <v>158</v>
      </c>
      <c r="H15" s="633"/>
      <c r="I15" s="56"/>
      <c r="J15" s="57" t="s">
        <v>159</v>
      </c>
    </row>
    <row r="16" spans="1:12" s="2" customFormat="1" ht="27.75" customHeight="1" x14ac:dyDescent="0.25">
      <c r="A16" s="598" t="s">
        <v>241</v>
      </c>
      <c r="B16" s="599"/>
      <c r="C16" s="599"/>
      <c r="D16" s="599"/>
      <c r="E16" s="599"/>
      <c r="F16" s="599"/>
      <c r="G16" s="599"/>
      <c r="H16" s="599"/>
      <c r="I16" s="599"/>
      <c r="J16" s="599"/>
    </row>
    <row r="17" spans="1:10" s="3" customFormat="1" ht="20.100000000000001" customHeight="1" x14ac:dyDescent="0.2">
      <c r="A17" s="153">
        <v>1</v>
      </c>
      <c r="B17" s="589" t="s">
        <v>242</v>
      </c>
      <c r="C17" s="589"/>
      <c r="D17" s="589"/>
      <c r="E17" s="154" t="s">
        <v>5</v>
      </c>
      <c r="F17" s="58"/>
      <c r="G17" s="592" t="str">
        <f>IF(CoverPage!$J$10="X",(+J17-F17),"0.00 ")</f>
        <v xml:space="preserve">0.00 </v>
      </c>
      <c r="H17" s="592"/>
      <c r="I17" s="59"/>
      <c r="J17" s="347">
        <f>'Salaries '!$F$216</f>
        <v>0</v>
      </c>
    </row>
    <row r="18" spans="1:10" s="3" customFormat="1" ht="20.100000000000001" customHeight="1" x14ac:dyDescent="0.2">
      <c r="A18" s="153">
        <v>2</v>
      </c>
      <c r="B18" s="589" t="s">
        <v>243</v>
      </c>
      <c r="C18" s="589"/>
      <c r="D18" s="589"/>
      <c r="E18" s="154" t="s">
        <v>42</v>
      </c>
      <c r="F18" s="58"/>
      <c r="G18" s="592" t="str">
        <f>IF(CoverPage!$J$10="X",(+J18-F18),"0.00 ")</f>
        <v xml:space="preserve">0.00 </v>
      </c>
      <c r="H18" s="592"/>
      <c r="I18" s="59"/>
      <c r="J18" s="347">
        <f>Fringes!$C$22</f>
        <v>0</v>
      </c>
    </row>
    <row r="19" spans="1:10" s="3" customFormat="1" ht="20.100000000000001" customHeight="1" x14ac:dyDescent="0.2">
      <c r="A19" s="153">
        <v>3</v>
      </c>
      <c r="B19" s="589" t="s">
        <v>193</v>
      </c>
      <c r="C19" s="589"/>
      <c r="D19" s="589"/>
      <c r="E19" s="154" t="s">
        <v>57</v>
      </c>
      <c r="F19" s="58"/>
      <c r="G19" s="592" t="str">
        <f>IF(CoverPage!$J$10="X",(+J19-F19),"0.00 ")</f>
        <v xml:space="preserve">0.00 </v>
      </c>
      <c r="H19" s="592"/>
      <c r="I19" s="59"/>
      <c r="J19" s="347">
        <f>'Non-Personnel'!$E$15</f>
        <v>0</v>
      </c>
    </row>
    <row r="20" spans="1:10" s="3" customFormat="1" ht="20.100000000000001" customHeight="1" x14ac:dyDescent="0.2">
      <c r="A20" s="153">
        <v>4</v>
      </c>
      <c r="B20" s="589" t="s">
        <v>197</v>
      </c>
      <c r="C20" s="589"/>
      <c r="D20" s="589"/>
      <c r="E20" s="154" t="s">
        <v>60</v>
      </c>
      <c r="F20" s="58"/>
      <c r="G20" s="592" t="str">
        <f>IF(CoverPage!$J$10="X",(+J20-F20),"0.00 ")</f>
        <v xml:space="preserve">0.00 </v>
      </c>
      <c r="H20" s="592"/>
      <c r="I20" s="59"/>
      <c r="J20" s="347">
        <f>'Non-Personnel'!$E$19</f>
        <v>0</v>
      </c>
    </row>
    <row r="21" spans="1:10" s="3" customFormat="1" ht="20.100000000000001" hidden="1" customHeight="1" x14ac:dyDescent="0.2">
      <c r="A21" s="153">
        <v>7</v>
      </c>
      <c r="B21" s="589" t="s">
        <v>244</v>
      </c>
      <c r="C21" s="589"/>
      <c r="D21" s="589"/>
      <c r="E21" s="154" t="s">
        <v>200</v>
      </c>
      <c r="F21" s="187"/>
      <c r="G21" s="588" t="str">
        <f>IF(CoverPage!$J$10="X",(+J21-F21),"0.00 ")</f>
        <v xml:space="preserve">0.00 </v>
      </c>
      <c r="H21" s="588"/>
      <c r="I21" s="59"/>
      <c r="J21" s="348">
        <f>'Non-Personnel'!$E$22</f>
        <v>0</v>
      </c>
    </row>
    <row r="22" spans="1:10" s="3" customFormat="1" ht="30" hidden="1" customHeight="1" x14ac:dyDescent="0.2">
      <c r="A22" s="153">
        <v>8</v>
      </c>
      <c r="B22" s="646" t="s">
        <v>245</v>
      </c>
      <c r="C22" s="647"/>
      <c r="D22" s="648"/>
      <c r="E22" s="154" t="s">
        <v>205</v>
      </c>
      <c r="F22" s="187"/>
      <c r="G22" s="588" t="str">
        <f>IF(CoverPage!$J$10="X",(+J22-F22),"0.00 ")</f>
        <v xml:space="preserve">0.00 </v>
      </c>
      <c r="H22" s="588"/>
      <c r="I22" s="59"/>
      <c r="J22" s="348">
        <f>'Non-Personnel'!$E$23</f>
        <v>0</v>
      </c>
    </row>
    <row r="23" spans="1:10" s="3" customFormat="1" ht="20.100000000000001" customHeight="1" x14ac:dyDescent="0.2">
      <c r="A23" s="153">
        <v>5</v>
      </c>
      <c r="B23" s="589" t="s">
        <v>246</v>
      </c>
      <c r="C23" s="589"/>
      <c r="D23" s="589"/>
      <c r="E23" s="154" t="s">
        <v>76</v>
      </c>
      <c r="F23" s="58"/>
      <c r="G23" s="592" t="str">
        <f>IF(CoverPage!$J$10="X",(+J23-F23),"0.00 ")</f>
        <v xml:space="preserve">0.00 </v>
      </c>
      <c r="H23" s="592"/>
      <c r="I23" s="59"/>
      <c r="J23" s="347">
        <f>'Non-Personnel'!$E$26</f>
        <v>0</v>
      </c>
    </row>
    <row r="24" spans="1:10" s="3" customFormat="1" ht="20.100000000000001" customHeight="1" x14ac:dyDescent="0.2">
      <c r="A24" s="153">
        <v>6</v>
      </c>
      <c r="B24" s="589" t="s">
        <v>247</v>
      </c>
      <c r="C24" s="589"/>
      <c r="D24" s="589"/>
      <c r="E24" s="154" t="s">
        <v>81</v>
      </c>
      <c r="F24" s="58"/>
      <c r="G24" s="592" t="str">
        <f>IF(CoverPage!$J$10="X",(+J24-F24),"0.00 ")</f>
        <v xml:space="preserve">0.00 </v>
      </c>
      <c r="H24" s="592"/>
      <c r="I24" s="59"/>
      <c r="J24" s="347">
        <f>'Non-Personnel'!$E$29</f>
        <v>0</v>
      </c>
    </row>
    <row r="25" spans="1:10" s="3" customFormat="1" ht="49.5" hidden="1" customHeight="1" x14ac:dyDescent="0.2">
      <c r="A25" s="153">
        <v>11</v>
      </c>
      <c r="B25" s="589" t="s">
        <v>248</v>
      </c>
      <c r="C25" s="589"/>
      <c r="D25" s="589"/>
      <c r="E25" s="154" t="s">
        <v>211</v>
      </c>
      <c r="F25" s="187"/>
      <c r="G25" s="588" t="str">
        <f>IF(CoverPage!$J$10="X",(+J25-F25),"0.00 ")</f>
        <v xml:space="preserve">0.00 </v>
      </c>
      <c r="H25" s="588"/>
      <c r="I25" s="59"/>
      <c r="J25" s="348">
        <f>+'Non-Personnel'!E30</f>
        <v>0</v>
      </c>
    </row>
    <row r="26" spans="1:10" s="3" customFormat="1" ht="26.25" customHeight="1" x14ac:dyDescent="0.2">
      <c r="A26" s="153">
        <v>7</v>
      </c>
      <c r="B26" s="589" t="s">
        <v>249</v>
      </c>
      <c r="C26" s="589"/>
      <c r="D26" s="589"/>
      <c r="E26" s="154" t="s">
        <v>90</v>
      </c>
      <c r="F26" s="58"/>
      <c r="G26" s="592" t="str">
        <f>IF(CoverPage!$J$10="X",(+J26-F26),"0.00 ")</f>
        <v xml:space="preserve">0.00 </v>
      </c>
      <c r="H26" s="592"/>
      <c r="I26" s="59"/>
      <c r="J26" s="347">
        <f>'Non-Personnel'!$E$39</f>
        <v>0</v>
      </c>
    </row>
    <row r="27" spans="1:10" s="3" customFormat="1" ht="20.100000000000001" customHeight="1" x14ac:dyDescent="0.2">
      <c r="A27" s="153">
        <v>8</v>
      </c>
      <c r="B27" s="597" t="s">
        <v>222</v>
      </c>
      <c r="C27" s="597"/>
      <c r="D27" s="597"/>
      <c r="E27" s="154" t="s">
        <v>96</v>
      </c>
      <c r="F27" s="58"/>
      <c r="G27" s="592" t="str">
        <f>IF(CoverPage!$J$10="X",(+J27-F27),"0.00 ")</f>
        <v xml:space="preserve">0.00 </v>
      </c>
      <c r="H27" s="592"/>
      <c r="I27" s="59"/>
      <c r="J27" s="347">
        <f>'Non-Personnel'!$E$43</f>
        <v>0</v>
      </c>
    </row>
    <row r="28" spans="1:10" s="3" customFormat="1" ht="20.100000000000001" customHeight="1" x14ac:dyDescent="0.2">
      <c r="A28" s="153">
        <v>9</v>
      </c>
      <c r="B28" s="589" t="s">
        <v>224</v>
      </c>
      <c r="C28" s="589"/>
      <c r="D28" s="589"/>
      <c r="E28" s="154" t="s">
        <v>98</v>
      </c>
      <c r="F28" s="58"/>
      <c r="G28" s="592" t="str">
        <f>IF(CoverPage!$J$10="X",(+J28-F28),"0.00 ")</f>
        <v xml:space="preserve">0.00 </v>
      </c>
      <c r="H28" s="592"/>
      <c r="I28" s="59"/>
      <c r="J28" s="347">
        <f>'Non-Personnel'!$E$44</f>
        <v>0</v>
      </c>
    </row>
    <row r="29" spans="1:10" ht="20.100000000000001" customHeight="1" x14ac:dyDescent="0.2">
      <c r="A29" s="640" t="s">
        <v>250</v>
      </c>
      <c r="B29" s="640"/>
      <c r="C29" s="640"/>
      <c r="D29" s="640"/>
      <c r="E29" s="640"/>
      <c r="F29" s="349">
        <f>SUM(F17:F28)</f>
        <v>0</v>
      </c>
      <c r="G29" s="614">
        <f>SUM(G17:H28)</f>
        <v>0</v>
      </c>
      <c r="H29" s="615"/>
      <c r="I29" s="60"/>
      <c r="J29" s="415">
        <f>SUM(J17:J28)</f>
        <v>0</v>
      </c>
    </row>
    <row r="30" spans="1:10" s="2" customFormat="1" ht="31.5" customHeight="1" x14ac:dyDescent="0.25">
      <c r="A30" s="595" t="s">
        <v>251</v>
      </c>
      <c r="B30" s="596"/>
      <c r="C30" s="596"/>
      <c r="D30" s="596"/>
      <c r="E30" s="596"/>
      <c r="F30" s="596"/>
      <c r="G30" s="596"/>
      <c r="H30" s="596"/>
      <c r="I30" s="596"/>
      <c r="J30" s="596"/>
    </row>
    <row r="31" spans="1:10" s="3" customFormat="1" ht="20.100000000000001" customHeight="1" x14ac:dyDescent="0.2">
      <c r="A31" s="153">
        <v>10</v>
      </c>
      <c r="B31" s="589" t="s">
        <v>242</v>
      </c>
      <c r="C31" s="589"/>
      <c r="D31" s="589"/>
      <c r="E31" s="154" t="s">
        <v>5</v>
      </c>
      <c r="F31" s="58"/>
      <c r="G31" s="592" t="str">
        <f>IF(CoverPage!$J$10="X",(+J31-F31),"0.00 ")</f>
        <v xml:space="preserve">0.00 </v>
      </c>
      <c r="H31" s="592"/>
      <c r="I31" s="59"/>
      <c r="J31" s="347">
        <f>'Salaries '!$H$216</f>
        <v>0</v>
      </c>
    </row>
    <row r="32" spans="1:10" s="3" customFormat="1" ht="20.100000000000001" customHeight="1" x14ac:dyDescent="0.2">
      <c r="A32" s="153">
        <v>11</v>
      </c>
      <c r="B32" s="589" t="s">
        <v>243</v>
      </c>
      <c r="C32" s="589"/>
      <c r="D32" s="589"/>
      <c r="E32" s="154" t="s">
        <v>42</v>
      </c>
      <c r="F32" s="58"/>
      <c r="G32" s="592" t="str">
        <f>IF(CoverPage!$J$10="X",(+J32-F32),"0.00 ")</f>
        <v xml:space="preserve">0.00 </v>
      </c>
      <c r="H32" s="592"/>
      <c r="I32" s="59"/>
      <c r="J32" s="347">
        <f>Fringes!$D$22</f>
        <v>0</v>
      </c>
    </row>
    <row r="33" spans="1:12" s="3" customFormat="1" ht="20.100000000000001" customHeight="1" x14ac:dyDescent="0.2">
      <c r="A33" s="153">
        <v>12</v>
      </c>
      <c r="B33" s="589" t="s">
        <v>193</v>
      </c>
      <c r="C33" s="589"/>
      <c r="D33" s="589"/>
      <c r="E33" s="154" t="s">
        <v>57</v>
      </c>
      <c r="F33" s="58"/>
      <c r="G33" s="592" t="str">
        <f>IF(CoverPage!$J$10="X",(+J33-F33),"0.00 ")</f>
        <v xml:space="preserve">0.00 </v>
      </c>
      <c r="H33" s="592"/>
      <c r="I33" s="59"/>
      <c r="J33" s="347">
        <f>'Non-Personnel'!$F$15</f>
        <v>0</v>
      </c>
    </row>
    <row r="34" spans="1:12" s="3" customFormat="1" ht="20.100000000000001" customHeight="1" x14ac:dyDescent="0.2">
      <c r="A34" s="153">
        <v>13</v>
      </c>
      <c r="B34" s="589" t="s">
        <v>197</v>
      </c>
      <c r="C34" s="589"/>
      <c r="D34" s="589"/>
      <c r="E34" s="154" t="s">
        <v>60</v>
      </c>
      <c r="F34" s="58"/>
      <c r="G34" s="592" t="str">
        <f>IF(CoverPage!$J$10="X",(+J34-F34),"0.00 ")</f>
        <v xml:space="preserve">0.00 </v>
      </c>
      <c r="H34" s="592"/>
      <c r="I34" s="59"/>
      <c r="J34" s="347">
        <f>'Non-Personnel'!$F$19</f>
        <v>0</v>
      </c>
    </row>
    <row r="35" spans="1:12" s="3" customFormat="1" ht="20.100000000000001" hidden="1" customHeight="1" x14ac:dyDescent="0.2">
      <c r="A35" s="153">
        <v>20</v>
      </c>
      <c r="B35" s="589" t="s">
        <v>244</v>
      </c>
      <c r="C35" s="589"/>
      <c r="D35" s="589"/>
      <c r="E35" s="154" t="s">
        <v>200</v>
      </c>
      <c r="F35" s="187"/>
      <c r="G35" s="588" t="str">
        <f>IF(CoverPage!$J$10="X",(+J35-F35),"0.00 ")</f>
        <v xml:space="preserve">0.00 </v>
      </c>
      <c r="H35" s="588"/>
      <c r="I35" s="59"/>
      <c r="J35" s="348">
        <f>'Non-Personnel'!$F$22</f>
        <v>0</v>
      </c>
    </row>
    <row r="36" spans="1:12" s="3" customFormat="1" ht="20.100000000000001" customHeight="1" x14ac:dyDescent="0.2">
      <c r="A36" s="153">
        <v>14</v>
      </c>
      <c r="B36" s="589" t="s">
        <v>246</v>
      </c>
      <c r="C36" s="589"/>
      <c r="D36" s="589"/>
      <c r="E36" s="154" t="s">
        <v>76</v>
      </c>
      <c r="F36" s="58"/>
      <c r="G36" s="592" t="str">
        <f>IF(CoverPage!$J$10="X",(+J36-F36),"0.00 ")</f>
        <v xml:space="preserve">0.00 </v>
      </c>
      <c r="H36" s="592"/>
      <c r="I36" s="59"/>
      <c r="J36" s="347">
        <f>'Non-Personnel'!$F$26</f>
        <v>0</v>
      </c>
    </row>
    <row r="37" spans="1:12" s="3" customFormat="1" ht="20.100000000000001" customHeight="1" x14ac:dyDescent="0.2">
      <c r="A37" s="153">
        <v>15</v>
      </c>
      <c r="B37" s="589" t="s">
        <v>247</v>
      </c>
      <c r="C37" s="589"/>
      <c r="D37" s="589"/>
      <c r="E37" s="154" t="s">
        <v>81</v>
      </c>
      <c r="F37" s="61"/>
      <c r="G37" s="592" t="str">
        <f>IF(CoverPage!$J$10="X",(+J37-F37),"0.00 ")</f>
        <v xml:space="preserve">0.00 </v>
      </c>
      <c r="H37" s="592"/>
      <c r="I37" s="59"/>
      <c r="J37" s="347">
        <f>'Non-Personnel'!$F$29</f>
        <v>0</v>
      </c>
    </row>
    <row r="38" spans="1:12" s="3" customFormat="1" ht="26.25" hidden="1" customHeight="1" x14ac:dyDescent="0.2">
      <c r="A38" s="153">
        <v>23</v>
      </c>
      <c r="B38" s="589" t="s">
        <v>252</v>
      </c>
      <c r="C38" s="589"/>
      <c r="D38" s="589"/>
      <c r="E38" s="154" t="s">
        <v>90</v>
      </c>
      <c r="F38" s="240"/>
      <c r="G38" s="592" t="str">
        <f>IF(CoverPage!$J$10="X",(+J38-F38),"0.00 ")</f>
        <v xml:space="preserve">0.00 </v>
      </c>
      <c r="H38" s="592"/>
      <c r="I38" s="59"/>
      <c r="J38" s="347">
        <f>'Non-Personnel'!$F$39</f>
        <v>0</v>
      </c>
    </row>
    <row r="39" spans="1:12" s="3" customFormat="1" ht="39.75" hidden="1" customHeight="1" x14ac:dyDescent="0.2">
      <c r="A39" s="153">
        <v>19</v>
      </c>
      <c r="B39" s="597" t="s">
        <v>253</v>
      </c>
      <c r="C39" s="597"/>
      <c r="D39" s="597"/>
      <c r="E39" s="154" t="s">
        <v>93</v>
      </c>
      <c r="F39" s="187"/>
      <c r="G39" s="588" t="str">
        <f>IF(CoverPage!$J$10="X",(+J39-F39),"0.00 ")</f>
        <v xml:space="preserve">0.00 </v>
      </c>
      <c r="H39" s="588"/>
      <c r="I39" s="59"/>
      <c r="J39" s="351">
        <f>'Non-Personnel'!$F$40</f>
        <v>0</v>
      </c>
    </row>
    <row r="40" spans="1:12" s="3" customFormat="1" ht="20.100000000000001" customHeight="1" x14ac:dyDescent="0.2">
      <c r="A40" s="153">
        <v>18</v>
      </c>
      <c r="B40" s="597" t="s">
        <v>222</v>
      </c>
      <c r="C40" s="597"/>
      <c r="D40" s="597"/>
      <c r="E40" s="154" t="s">
        <v>96</v>
      </c>
      <c r="F40" s="58"/>
      <c r="G40" s="592" t="str">
        <f>IF(CoverPage!$J$10="X",(+J40-F40),"0.00 ")</f>
        <v xml:space="preserve">0.00 </v>
      </c>
      <c r="H40" s="592"/>
      <c r="I40" s="59"/>
      <c r="J40" s="347">
        <f>'Non-Personnel'!$F$43</f>
        <v>0</v>
      </c>
    </row>
    <row r="41" spans="1:12" ht="20.100000000000001" customHeight="1" x14ac:dyDescent="0.2">
      <c r="A41" s="640" t="s">
        <v>254</v>
      </c>
      <c r="B41" s="640"/>
      <c r="C41" s="640"/>
      <c r="D41" s="640"/>
      <c r="E41" s="640"/>
      <c r="F41" s="349">
        <f>SUM(F31:F40)</f>
        <v>0</v>
      </c>
      <c r="G41" s="614">
        <f>SUM(G31:H40)</f>
        <v>0</v>
      </c>
      <c r="H41" s="634"/>
      <c r="I41" s="62"/>
      <c r="J41" s="352">
        <f>SUM(J31:J40)</f>
        <v>0</v>
      </c>
    </row>
    <row r="42" spans="1:12" s="5" customFormat="1" ht="20.100000000000001" customHeight="1" x14ac:dyDescent="0.2">
      <c r="A42" s="638" t="s">
        <v>255</v>
      </c>
      <c r="B42" s="639"/>
      <c r="C42" s="639"/>
      <c r="D42" s="639"/>
      <c r="E42" s="639"/>
      <c r="F42" s="350">
        <f>+F41+F29</f>
        <v>0</v>
      </c>
      <c r="G42" s="636">
        <f>+G41+G29</f>
        <v>0</v>
      </c>
      <c r="H42" s="636"/>
      <c r="I42" s="63"/>
      <c r="J42" s="353">
        <f>+J41+J29</f>
        <v>0</v>
      </c>
    </row>
    <row r="43" spans="1:12" s="5" customFormat="1" ht="10.5" customHeight="1" x14ac:dyDescent="0.2">
      <c r="A43" s="64"/>
      <c r="B43" s="64"/>
      <c r="C43" s="64"/>
      <c r="D43" s="64"/>
      <c r="E43" s="65"/>
      <c r="F43" s="66"/>
      <c r="G43" s="67"/>
      <c r="H43" s="67"/>
      <c r="I43" s="68"/>
      <c r="J43" s="66"/>
    </row>
    <row r="44" spans="1:12" ht="19.899999999999999" customHeight="1" x14ac:dyDescent="0.2">
      <c r="A44" s="507" t="str">
        <f>IF(J41&lt;=CoverPage!G20,"   ","YOUR ADMINISTRATION COST EXCEEDS 5% OF TOTAL COST")</f>
        <v xml:space="preserve">   </v>
      </c>
      <c r="B44" s="507"/>
      <c r="C44" s="507"/>
      <c r="D44" s="507"/>
      <c r="E44" s="507"/>
      <c r="F44" s="507"/>
      <c r="G44" s="507"/>
      <c r="H44" s="507"/>
      <c r="I44" s="507"/>
      <c r="J44" s="507"/>
    </row>
    <row r="45" spans="1:12" ht="19.899999999999999" customHeight="1" x14ac:dyDescent="0.2">
      <c r="A45" s="637" t="str">
        <f>IF(J42=CoverPage!G19,"   ","YOUR  BUDGET TOTAL DOES NOT EQUAL YOUR ALLOCATION")</f>
        <v xml:space="preserve">   </v>
      </c>
      <c r="B45" s="637"/>
      <c r="C45" s="637"/>
      <c r="D45" s="637"/>
      <c r="E45" s="637"/>
      <c r="F45" s="637"/>
      <c r="G45" s="637"/>
      <c r="H45" s="637"/>
      <c r="I45" s="637"/>
      <c r="J45" s="637"/>
    </row>
    <row r="46" spans="1:12" x14ac:dyDescent="0.2">
      <c r="A46" s="507"/>
      <c r="B46" s="507"/>
      <c r="C46" s="507"/>
      <c r="D46" s="507"/>
      <c r="E46" s="507"/>
      <c r="F46" s="507"/>
      <c r="G46" s="507"/>
      <c r="H46" s="507"/>
      <c r="I46" s="507"/>
      <c r="J46" s="507"/>
      <c r="L46" s="14"/>
    </row>
    <row r="47" spans="1:12" x14ac:dyDescent="0.2">
      <c r="A47" s="410"/>
      <c r="B47" s="410"/>
      <c r="C47" s="75" t="s">
        <v>256</v>
      </c>
      <c r="D47" s="371"/>
      <c r="E47" s="372"/>
      <c r="F47" s="373"/>
      <c r="G47" s="75" t="s">
        <v>257</v>
      </c>
      <c r="H47" s="632"/>
      <c r="I47" s="632"/>
      <c r="J47" s="410"/>
    </row>
    <row r="48" spans="1:12" x14ac:dyDescent="0.2">
      <c r="A48" s="410"/>
      <c r="B48" s="410"/>
      <c r="C48" s="108"/>
      <c r="D48" s="630" t="s">
        <v>258</v>
      </c>
      <c r="E48" s="630"/>
      <c r="F48" s="630"/>
      <c r="G48" s="254"/>
      <c r="H48" s="253"/>
      <c r="I48" s="69"/>
      <c r="J48" s="410"/>
    </row>
    <row r="49" spans="1:11" x14ac:dyDescent="0.2">
      <c r="A49" s="410"/>
      <c r="B49" s="410"/>
      <c r="C49" s="108"/>
      <c r="D49" s="107"/>
      <c r="E49" s="107"/>
      <c r="F49" s="107"/>
      <c r="G49" s="255"/>
      <c r="H49" s="107"/>
      <c r="I49" s="69"/>
      <c r="J49" s="410"/>
    </row>
    <row r="50" spans="1:11" x14ac:dyDescent="0.2">
      <c r="A50" s="410"/>
      <c r="B50" s="410"/>
      <c r="C50" s="75" t="s">
        <v>259</v>
      </c>
      <c r="D50" s="372"/>
      <c r="E50" s="374"/>
      <c r="F50" s="374"/>
      <c r="G50" s="75" t="s">
        <v>257</v>
      </c>
      <c r="H50" s="632"/>
      <c r="I50" s="632"/>
      <c r="J50" s="410"/>
    </row>
    <row r="51" spans="1:11" x14ac:dyDescent="0.2">
      <c r="D51" s="631" t="s">
        <v>260</v>
      </c>
      <c r="E51" s="631"/>
      <c r="F51" s="631"/>
      <c r="G51" s="252"/>
      <c r="H51" s="251"/>
      <c r="I51" s="26"/>
    </row>
    <row r="52" spans="1:11" ht="43.5" customHeight="1" x14ac:dyDescent="0.2">
      <c r="A52" s="27" t="s">
        <v>274</v>
      </c>
      <c r="B52" s="28"/>
      <c r="C52" s="28"/>
      <c r="H52" s="26"/>
      <c r="I52" s="26"/>
    </row>
    <row r="53" spans="1:11" s="367" customFormat="1" x14ac:dyDescent="0.2">
      <c r="A53" s="29" t="s">
        <v>261</v>
      </c>
      <c r="B53" s="29"/>
      <c r="C53" s="29"/>
      <c r="D53" s="29"/>
      <c r="E53" s="30"/>
      <c r="F53" s="29"/>
      <c r="G53" s="29"/>
      <c r="H53" s="29"/>
      <c r="I53" s="29"/>
      <c r="J53" s="30"/>
      <c r="K53" s="29"/>
    </row>
    <row r="54" spans="1:11" ht="21.75" customHeight="1" x14ac:dyDescent="0.2">
      <c r="A54" s="17" t="s">
        <v>262</v>
      </c>
      <c r="E54" s="370"/>
      <c r="F54" s="16"/>
      <c r="J54" s="25"/>
      <c r="K54" s="16"/>
    </row>
    <row r="55" spans="1:11" ht="24" customHeight="1" x14ac:dyDescent="0.2">
      <c r="A55" s="17" t="s">
        <v>263</v>
      </c>
      <c r="E55" s="370"/>
      <c r="F55" s="16"/>
      <c r="J55" s="25"/>
      <c r="K55" s="16"/>
    </row>
  </sheetData>
  <sheetProtection algorithmName="SHA-512" hashValue="W+Hn4s41+2tbw3hPoS6tiqaKivycIA4ZjY2uYWevLiY1dnM0H24eL0Z5gCdBiWhjuCFVnI9eIVV+kNgGpNIRAA==" saltValue="sJ6GOeKrD5isIUv+spPRLw==" spinCount="100000" sheet="1" selectLockedCells="1"/>
  <mergeCells count="81">
    <mergeCell ref="C9:F9"/>
    <mergeCell ref="G42:H42"/>
    <mergeCell ref="A45:J45"/>
    <mergeCell ref="A42:E42"/>
    <mergeCell ref="A44:J44"/>
    <mergeCell ref="G38:H38"/>
    <mergeCell ref="B38:D38"/>
    <mergeCell ref="A41:E41"/>
    <mergeCell ref="B40:D40"/>
    <mergeCell ref="G40:H40"/>
    <mergeCell ref="B39:D39"/>
    <mergeCell ref="A15:D15"/>
    <mergeCell ref="F12:F14"/>
    <mergeCell ref="E12:E14"/>
    <mergeCell ref="A29:E29"/>
    <mergeCell ref="B22:D22"/>
    <mergeCell ref="D48:F48"/>
    <mergeCell ref="D51:F51"/>
    <mergeCell ref="H47:I47"/>
    <mergeCell ref="H50:I50"/>
    <mergeCell ref="G15:H15"/>
    <mergeCell ref="B35:D35"/>
    <mergeCell ref="G19:H19"/>
    <mergeCell ref="B32:D32"/>
    <mergeCell ref="G26:H26"/>
    <mergeCell ref="G22:H22"/>
    <mergeCell ref="B24:D24"/>
    <mergeCell ref="G41:H41"/>
    <mergeCell ref="G31:H31"/>
    <mergeCell ref="G32:H32"/>
    <mergeCell ref="G20:H20"/>
    <mergeCell ref="G34:H34"/>
    <mergeCell ref="A2:J2"/>
    <mergeCell ref="C8:H8"/>
    <mergeCell ref="D5:E5"/>
    <mergeCell ref="H7:J7"/>
    <mergeCell ref="A8:B8"/>
    <mergeCell ref="A7:C7"/>
    <mergeCell ref="D7:F7"/>
    <mergeCell ref="C6:D6"/>
    <mergeCell ref="H5:I5"/>
    <mergeCell ref="A6:B6"/>
    <mergeCell ref="A16:J16"/>
    <mergeCell ref="B26:D26"/>
    <mergeCell ref="B37:D37"/>
    <mergeCell ref="B12:D14"/>
    <mergeCell ref="J12:J14"/>
    <mergeCell ref="G17:H17"/>
    <mergeCell ref="G12:H14"/>
    <mergeCell ref="A12:A14"/>
    <mergeCell ref="G36:H36"/>
    <mergeCell ref="G28:H28"/>
    <mergeCell ref="G29:H29"/>
    <mergeCell ref="A46:J46"/>
    <mergeCell ref="G23:H23"/>
    <mergeCell ref="B23:D23"/>
    <mergeCell ref="G37:H37"/>
    <mergeCell ref="G33:H33"/>
    <mergeCell ref="A30:J30"/>
    <mergeCell ref="B31:D31"/>
    <mergeCell ref="B33:D33"/>
    <mergeCell ref="G35:H35"/>
    <mergeCell ref="B25:D25"/>
    <mergeCell ref="G25:H25"/>
    <mergeCell ref="B27:D27"/>
    <mergeCell ref="H9:J9"/>
    <mergeCell ref="G39:H39"/>
    <mergeCell ref="B36:D36"/>
    <mergeCell ref="B28:D28"/>
    <mergeCell ref="C4:H4"/>
    <mergeCell ref="B34:D34"/>
    <mergeCell ref="B17:D17"/>
    <mergeCell ref="B19:D19"/>
    <mergeCell ref="B18:D18"/>
    <mergeCell ref="G18:H18"/>
    <mergeCell ref="B20:D20"/>
    <mergeCell ref="B21:D21"/>
    <mergeCell ref="G21:H21"/>
    <mergeCell ref="G24:H24"/>
    <mergeCell ref="G27:H27"/>
    <mergeCell ref="A9:B9"/>
  </mergeCells>
  <phoneticPr fontId="5" type="noConversion"/>
  <dataValidations count="3">
    <dataValidation type="whole" allowBlank="1" showInputMessage="1" showErrorMessage="1" sqref="F17:I29" xr:uid="{00000000-0002-0000-0500-000000000000}">
      <formula1>0</formula1>
      <formula2>100000000</formula2>
    </dataValidation>
    <dataValidation type="whole" allowBlank="1" showInputMessage="1" showErrorMessage="1" sqref="J17:J29" xr:uid="{00000000-0002-0000-0500-000001000000}">
      <formula1>-100000000</formula1>
      <formula2>100000000</formula2>
    </dataValidation>
    <dataValidation type="whole" allowBlank="1" showInputMessage="1" showErrorMessage="1" sqref="J31:J42" xr:uid="{00000000-0002-0000-0500-000002000000}">
      <formula1>-10000000</formula1>
      <formula2>100000000</formula2>
    </dataValidation>
  </dataValidations>
  <printOptions horizontalCentered="1" verticalCentered="1"/>
  <pageMargins left="0.05" right="0.05" top="0.5" bottom="0.5" header="0.5" footer="0.25"/>
  <pageSetup scale="78" orientation="portrait" blackAndWhite="1" r:id="rId1"/>
  <headerFooter alignWithMargins="0">
    <oddFooter>&amp;CSummary Page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ACCOUNTS</vt:lpstr>
      <vt:lpstr>CoverPage</vt:lpstr>
      <vt:lpstr>Salaries </vt:lpstr>
      <vt:lpstr>Fringes</vt:lpstr>
      <vt:lpstr>Non-Personnel</vt:lpstr>
      <vt:lpstr>SUMMARY</vt:lpstr>
      <vt:lpstr>CoverPage!Print_Area</vt:lpstr>
      <vt:lpstr>Fringes!Print_Area</vt:lpstr>
      <vt:lpstr>'Non-Personnel'!Print_Area</vt:lpstr>
      <vt:lpstr>SUMMARY!Print_Area</vt:lpstr>
      <vt:lpstr>Fringes!Print_Titles</vt:lpstr>
      <vt:lpstr>'Non-Personnel'!Print_Titles</vt:lpstr>
      <vt:lpstr>'Salaries '!Print_Titles</vt:lpstr>
    </vt:vector>
  </TitlesOfParts>
  <Manager/>
  <Company>CCC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Paulette Waite</dc:creator>
  <cp:keywords/>
  <dc:description/>
  <cp:lastModifiedBy>Sharron Davis</cp:lastModifiedBy>
  <cp:revision/>
  <dcterms:created xsi:type="dcterms:W3CDTF">2002-11-12T22:12:31Z</dcterms:created>
  <dcterms:modified xsi:type="dcterms:W3CDTF">2025-06-11T21:17:32Z</dcterms:modified>
  <cp:category/>
  <cp:contentStatus/>
</cp:coreProperties>
</file>