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mc:AlternateContent xmlns:mc="http://schemas.openxmlformats.org/markup-compatibility/2006">
    <mc:Choice Requires="x15">
      <x15ac:absPath xmlns:x15ac="http://schemas.microsoft.com/office/spreadsheetml/2010/11/ac" url="S:\CYDATA\FSS Finance &amp; MIS\FSS-Fin-ECH\DELEGATE AGENCIES\1 Non CC ECH Forms\BUDGET FORMS\CORP\"/>
    </mc:Choice>
  </mc:AlternateContent>
  <xr:revisionPtr revIDLastSave="0" documentId="13_ncr:1_{201EF55F-E68F-42D0-A64C-25D41137911A}" xr6:coauthVersionLast="47" xr6:coauthVersionMax="47" xr10:uidLastSave="{00000000-0000-0000-0000-000000000000}"/>
  <bookViews>
    <workbookView xWindow="28680" yWindow="-120" windowWidth="29040" windowHeight="15840" tabRatio="726" activeTab="1" xr2:uid="{00000000-000D-0000-FFFF-FFFF00000000}"/>
  </bookViews>
  <sheets>
    <sheet name="ACCOUNTS" sheetId="17971" r:id="rId1"/>
    <sheet name="CoverPage" sheetId="17968" r:id="rId2"/>
    <sheet name="Salaries " sheetId="3" r:id="rId3"/>
    <sheet name="Fringes" sheetId="17965" r:id="rId4"/>
    <sheet name="Non-Personnel" sheetId="17966" r:id="rId5"/>
    <sheet name="SUMMARY" sheetId="258" r:id="rId6"/>
  </sheets>
  <definedNames>
    <definedName name="_xlnm.Print_Area" localSheetId="1">CoverPage!$A$1:$K$25</definedName>
    <definedName name="_xlnm.Print_Area" localSheetId="3">Fringes!$A$1:$G$22</definedName>
    <definedName name="_xlnm.Print_Area" localSheetId="4">'Non-Personnel'!$A$1:$J$48</definedName>
    <definedName name="_xlnm.Print_Area" localSheetId="5">SUMMARY!$A$1:$J$57</definedName>
    <definedName name="_xlnm.Print_Titles" localSheetId="3">Fringes!$1:$8</definedName>
    <definedName name="_xlnm.Print_Titles" localSheetId="4">'Non-Personnel'!$1:$12</definedName>
    <definedName name="_xlnm.Print_Titles" localSheetId="2">'Salaries '!$1:$13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258" l="1"/>
  <c r="F41" i="17966" l="1"/>
  <c r="E41" i="17966"/>
  <c r="G19" i="17968" l="1"/>
  <c r="I14" i="3" l="1"/>
  <c r="G14" i="3"/>
  <c r="E65"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F66" i="3" l="1"/>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E21" i="3"/>
  <c r="J21" i="3"/>
  <c r="O21" i="3"/>
  <c r="E20" i="3"/>
  <c r="J20" i="3"/>
  <c r="O20" i="3"/>
  <c r="E19" i="3"/>
  <c r="J19" i="3"/>
  <c r="O19" i="3"/>
  <c r="O18" i="3"/>
  <c r="O17" i="3"/>
  <c r="E16" i="3"/>
  <c r="J16" i="3"/>
  <c r="P16" i="3" s="1"/>
  <c r="O16" i="3"/>
  <c r="J65" i="3"/>
  <c r="J63" i="3"/>
  <c r="P63" i="3" s="1"/>
  <c r="E63" i="3"/>
  <c r="J36" i="3"/>
  <c r="P36" i="3" s="1"/>
  <c r="E36" i="3"/>
  <c r="J37" i="3"/>
  <c r="E37" i="3"/>
  <c r="P37" i="3"/>
  <c r="J38" i="3"/>
  <c r="P38" i="3" s="1"/>
  <c r="E38" i="3"/>
  <c r="J39" i="3"/>
  <c r="J40" i="3"/>
  <c r="P40" i="3" s="1"/>
  <c r="E40" i="3"/>
  <c r="J41" i="3"/>
  <c r="P41" i="3" s="1"/>
  <c r="E41" i="3"/>
  <c r="J42" i="3"/>
  <c r="E42" i="3"/>
  <c r="J43" i="3"/>
  <c r="P43" i="3" s="1"/>
  <c r="J44" i="3"/>
  <c r="E44" i="3"/>
  <c r="J45" i="3"/>
  <c r="E45" i="3"/>
  <c r="P45" i="3"/>
  <c r="J46" i="3"/>
  <c r="E46" i="3"/>
  <c r="P46" i="3"/>
  <c r="J47" i="3"/>
  <c r="J48" i="3"/>
  <c r="E48" i="3"/>
  <c r="P48" i="3"/>
  <c r="J49" i="3"/>
  <c r="E49" i="3"/>
  <c r="E39" i="3"/>
  <c r="P39" i="3"/>
  <c r="E43" i="3"/>
  <c r="E47" i="3"/>
  <c r="P47" i="3"/>
  <c r="A3" i="17968"/>
  <c r="B5" i="3" s="1"/>
  <c r="O65" i="3"/>
  <c r="F5" i="258"/>
  <c r="C5" i="258"/>
  <c r="E64" i="3"/>
  <c r="E62" i="3"/>
  <c r="P62" i="3" s="1"/>
  <c r="E61" i="3"/>
  <c r="E60" i="3"/>
  <c r="E59" i="3"/>
  <c r="E58" i="3"/>
  <c r="E57" i="3"/>
  <c r="E56" i="3"/>
  <c r="P56" i="3" s="1"/>
  <c r="E55" i="3"/>
  <c r="E54" i="3"/>
  <c r="E53" i="3"/>
  <c r="E52" i="3"/>
  <c r="E51" i="3"/>
  <c r="E50" i="3"/>
  <c r="P50" i="3" s="1"/>
  <c r="E35" i="3"/>
  <c r="E34" i="3"/>
  <c r="E33" i="3"/>
  <c r="E32" i="3"/>
  <c r="E31" i="3"/>
  <c r="E30" i="3"/>
  <c r="P30" i="3" s="1"/>
  <c r="E29" i="3"/>
  <c r="E28" i="3"/>
  <c r="E27" i="3"/>
  <c r="E26" i="3"/>
  <c r="E25" i="3"/>
  <c r="E24" i="3"/>
  <c r="P24" i="3" s="1"/>
  <c r="E23" i="3"/>
  <c r="E22" i="3"/>
  <c r="E18" i="3"/>
  <c r="P18" i="3" s="1"/>
  <c r="E17" i="3"/>
  <c r="E15" i="3"/>
  <c r="D4" i="17966"/>
  <c r="J64" i="3"/>
  <c r="P64" i="3" s="1"/>
  <c r="J62" i="3"/>
  <c r="J61" i="3"/>
  <c r="P61" i="3"/>
  <c r="J60" i="3"/>
  <c r="P60" i="3"/>
  <c r="J59" i="3"/>
  <c r="P59" i="3" s="1"/>
  <c r="J58" i="3"/>
  <c r="P58" i="3"/>
  <c r="J57" i="3"/>
  <c r="P57" i="3" s="1"/>
  <c r="J56" i="3"/>
  <c r="J55" i="3"/>
  <c r="P55" i="3"/>
  <c r="J54" i="3"/>
  <c r="P54" i="3"/>
  <c r="J53" i="3"/>
  <c r="P53" i="3" s="1"/>
  <c r="J52" i="3"/>
  <c r="P52" i="3"/>
  <c r="J51" i="3"/>
  <c r="P51" i="3" s="1"/>
  <c r="J50" i="3"/>
  <c r="J35" i="3"/>
  <c r="P35" i="3"/>
  <c r="J34" i="3"/>
  <c r="P34" i="3"/>
  <c r="J33" i="3"/>
  <c r="P33" i="3" s="1"/>
  <c r="J32" i="3"/>
  <c r="P32" i="3"/>
  <c r="J31" i="3"/>
  <c r="P31" i="3" s="1"/>
  <c r="J30" i="3"/>
  <c r="J29" i="3"/>
  <c r="P29" i="3"/>
  <c r="J28" i="3"/>
  <c r="P28" i="3"/>
  <c r="J27" i="3"/>
  <c r="P27" i="3" s="1"/>
  <c r="J26" i="3"/>
  <c r="P26" i="3"/>
  <c r="J25" i="3"/>
  <c r="P25" i="3" s="1"/>
  <c r="J24" i="3"/>
  <c r="J23" i="3"/>
  <c r="P23" i="3"/>
  <c r="J22" i="3"/>
  <c r="P22" i="3"/>
  <c r="P19" i="3"/>
  <c r="J18" i="3"/>
  <c r="J17" i="3"/>
  <c r="J15" i="3"/>
  <c r="P15" i="3"/>
  <c r="J4" i="3"/>
  <c r="H4" i="3"/>
  <c r="D22" i="17965"/>
  <c r="J33" i="258" s="1"/>
  <c r="C22" i="17965"/>
  <c r="J19" i="258" s="1"/>
  <c r="B4" i="3"/>
  <c r="E14" i="3"/>
  <c r="H66" i="3"/>
  <c r="O15" i="3"/>
  <c r="C6" i="17966"/>
  <c r="B6" i="3"/>
  <c r="B6" i="17965"/>
  <c r="J26" i="258"/>
  <c r="E6" i="17966"/>
  <c r="G45" i="17966"/>
  <c r="G40" i="17966"/>
  <c r="G41" i="17966" s="1"/>
  <c r="G30" i="17966"/>
  <c r="G23" i="17966"/>
  <c r="E19" i="17966"/>
  <c r="J21" i="258" s="1"/>
  <c r="E15" i="17966"/>
  <c r="J20" i="258" s="1"/>
  <c r="C4" i="258"/>
  <c r="D6" i="3"/>
  <c r="C6" i="258"/>
  <c r="H10" i="258"/>
  <c r="C10" i="258"/>
  <c r="G3" i="17966"/>
  <c r="O4" i="3"/>
  <c r="E6" i="17965"/>
  <c r="D4" i="17965"/>
  <c r="J40" i="258"/>
  <c r="J6" i="258"/>
  <c r="G19" i="258"/>
  <c r="F44" i="17966"/>
  <c r="J41" i="258"/>
  <c r="E44" i="17966"/>
  <c r="J28" i="258" s="1"/>
  <c r="G28" i="258"/>
  <c r="F39" i="17966"/>
  <c r="G39" i="258"/>
  <c r="E39" i="17966"/>
  <c r="G39" i="17966" s="1"/>
  <c r="F29" i="17966"/>
  <c r="J38" i="258" s="1"/>
  <c r="G38" i="258"/>
  <c r="E29" i="17966"/>
  <c r="G29" i="17966" s="1"/>
  <c r="G25" i="258"/>
  <c r="F26" i="17966"/>
  <c r="J37" i="258" s="1"/>
  <c r="G37" i="258"/>
  <c r="E26" i="17966"/>
  <c r="G24" i="258"/>
  <c r="G22" i="17966"/>
  <c r="F22" i="17966"/>
  <c r="J36" i="258" s="1"/>
  <c r="G36" i="258"/>
  <c r="E22" i="17966"/>
  <c r="J22" i="258" s="1"/>
  <c r="G22" i="258"/>
  <c r="F19" i="17966"/>
  <c r="J35" i="258" s="1"/>
  <c r="G35" i="258"/>
  <c r="F15" i="17966"/>
  <c r="J34" i="258" s="1"/>
  <c r="G34" i="258"/>
  <c r="G20" i="258"/>
  <c r="G32" i="258"/>
  <c r="F6" i="258"/>
  <c r="G10" i="258"/>
  <c r="L65" i="3"/>
  <c r="M65" i="3" s="1"/>
  <c r="L64" i="3"/>
  <c r="M64" i="3" s="1"/>
  <c r="L62" i="3"/>
  <c r="L61" i="3"/>
  <c r="M61" i="3" s="1"/>
  <c r="L60" i="3"/>
  <c r="L59" i="3"/>
  <c r="M59" i="3" s="1"/>
  <c r="L58" i="3"/>
  <c r="L57" i="3"/>
  <c r="L33" i="3"/>
  <c r="L32" i="3"/>
  <c r="M32" i="3" s="1"/>
  <c r="L31" i="3"/>
  <c r="L30" i="3"/>
  <c r="M30" i="3" s="1"/>
  <c r="L29" i="3"/>
  <c r="M29" i="3" s="1"/>
  <c r="L28" i="3"/>
  <c r="M28" i="3" s="1"/>
  <c r="L27" i="3"/>
  <c r="L26" i="3"/>
  <c r="M26" i="3" s="1"/>
  <c r="L25" i="3"/>
  <c r="L24" i="3"/>
  <c r="L23" i="3"/>
  <c r="L22" i="3"/>
  <c r="M22" i="3" s="1"/>
  <c r="L21" i="3"/>
  <c r="L20" i="3"/>
  <c r="M20" i="3" s="1"/>
  <c r="L19" i="3"/>
  <c r="L18" i="3"/>
  <c r="M18" i="3" s="1"/>
  <c r="L17" i="3"/>
  <c r="M17" i="3" s="1"/>
  <c r="L16" i="3"/>
  <c r="L15" i="3"/>
  <c r="J14" i="3"/>
  <c r="L4" i="3"/>
  <c r="G26" i="258"/>
  <c r="E12" i="17965"/>
  <c r="E21" i="17965"/>
  <c r="E20" i="17965"/>
  <c r="E19" i="17965"/>
  <c r="E18" i="17965"/>
  <c r="E17" i="17965"/>
  <c r="E16" i="17965"/>
  <c r="E15" i="17965"/>
  <c r="E14" i="17965"/>
  <c r="E13" i="17965"/>
  <c r="G33" i="258"/>
  <c r="J29" i="258"/>
  <c r="G29" i="258"/>
  <c r="G41" i="258"/>
  <c r="G18" i="258"/>
  <c r="G40" i="258"/>
  <c r="G21" i="258"/>
  <c r="J23" i="258"/>
  <c r="G23" i="258"/>
  <c r="F42" i="258"/>
  <c r="F43" i="258" s="1"/>
  <c r="D7" i="258" s="1"/>
  <c r="F30" i="258"/>
  <c r="H14" i="17966"/>
  <c r="I14" i="17966" s="1"/>
  <c r="I4" i="258"/>
  <c r="B4" i="17966"/>
  <c r="C3" i="17966"/>
  <c r="B4" i="17965"/>
  <c r="B3" i="17965"/>
  <c r="H25" i="17966"/>
  <c r="I25" i="17966"/>
  <c r="H17" i="17966"/>
  <c r="I17" i="17966" s="1"/>
  <c r="L14" i="3"/>
  <c r="G27" i="258"/>
  <c r="J39" i="258"/>
  <c r="J24" i="258"/>
  <c r="M16" i="3"/>
  <c r="M33" i="3"/>
  <c r="M60" i="3"/>
  <c r="M15" i="3"/>
  <c r="M23" i="3"/>
  <c r="M21" i="3"/>
  <c r="M24" i="3"/>
  <c r="M31" i="3"/>
  <c r="M58" i="3"/>
  <c r="M19" i="3"/>
  <c r="M57" i="3"/>
  <c r="M25" i="3"/>
  <c r="M62" i="3"/>
  <c r="M27" i="3"/>
  <c r="E9" i="17966"/>
  <c r="P44" i="3" l="1"/>
  <c r="J25" i="258"/>
  <c r="P49" i="3"/>
  <c r="J27" i="258"/>
  <c r="P42" i="3"/>
  <c r="G26" i="17966"/>
  <c r="G19" i="17966"/>
  <c r="P20" i="3"/>
  <c r="P17" i="3"/>
  <c r="J18" i="258"/>
  <c r="A20" i="17965"/>
  <c r="G44" i="17966"/>
  <c r="G15" i="17966"/>
  <c r="A21" i="17965"/>
  <c r="G15" i="17965"/>
  <c r="G16" i="17965"/>
  <c r="G13" i="17965"/>
  <c r="G17" i="17965"/>
  <c r="G14" i="17965"/>
  <c r="G18" i="17965"/>
  <c r="G12" i="17965"/>
  <c r="F14" i="17965"/>
  <c r="F18" i="17965"/>
  <c r="F15" i="17965"/>
  <c r="F12" i="17965"/>
  <c r="F16" i="17965"/>
  <c r="F13" i="17965"/>
  <c r="F17" i="17965"/>
  <c r="J32" i="258"/>
  <c r="J66" i="3"/>
  <c r="E22" i="17965"/>
  <c r="P14" i="3"/>
  <c r="M14" i="3"/>
  <c r="O14" i="3"/>
  <c r="G30" i="258"/>
  <c r="G42" i="258"/>
  <c r="P21" i="3"/>
  <c r="B5" i="17965"/>
  <c r="F8" i="3"/>
  <c r="C5" i="17966"/>
  <c r="C8" i="258"/>
  <c r="A2" i="258"/>
  <c r="J30" i="258" l="1"/>
  <c r="J42" i="258"/>
  <c r="A45" i="258" s="1"/>
  <c r="G43" i="258"/>
  <c r="J43" i="258" l="1"/>
  <c r="A46" i="258" s="1"/>
  <c r="H7" i="258"/>
</calcChain>
</file>

<file path=xl/sharedStrings.xml><?xml version="1.0" encoding="utf-8"?>
<sst xmlns="http://schemas.openxmlformats.org/spreadsheetml/2006/main" count="388" uniqueCount="272">
  <si>
    <t>(1)</t>
  </si>
  <si>
    <t>(2)</t>
  </si>
  <si>
    <t>(3)</t>
  </si>
  <si>
    <t>(4)</t>
  </si>
  <si>
    <t>(5)</t>
  </si>
  <si>
    <t>0140</t>
  </si>
  <si>
    <t>0999</t>
  </si>
  <si>
    <t>0005</t>
  </si>
  <si>
    <t>0044</t>
  </si>
  <si>
    <t>SUBMITTED BY:</t>
  </si>
  <si>
    <t>(6)</t>
  </si>
  <si>
    <t>(7)</t>
  </si>
  <si>
    <t>(8)</t>
  </si>
  <si>
    <t>ANNUAL</t>
  </si>
  <si>
    <t>SALARIES</t>
  </si>
  <si>
    <t>column# 4</t>
  </si>
  <si>
    <t>should be</t>
  </si>
  <si>
    <t>PERSONNEL</t>
  </si>
  <si>
    <t>FRINGES</t>
  </si>
  <si>
    <t>SUB-TOTAL PROGRAM COST</t>
  </si>
  <si>
    <t>SUB-TOTAL ADMINISTRATION COST</t>
  </si>
  <si>
    <t>REVISION</t>
  </si>
  <si>
    <t>TO:</t>
  </si>
  <si>
    <t>OTHER COSTS</t>
  </si>
  <si>
    <t>PROFESSIONAL SERVICES</t>
  </si>
  <si>
    <t>FEIN#:</t>
  </si>
  <si>
    <t>Zip Code:</t>
  </si>
  <si>
    <t>COVER PAGE</t>
  </si>
  <si>
    <t>CHICAGO DEPARTMENT OF FAMILY AND SUPPORT SERVICES</t>
  </si>
  <si>
    <t>Program</t>
  </si>
  <si>
    <t>TOTAL PROJECT COST</t>
  </si>
  <si>
    <t>Admin</t>
  </si>
  <si>
    <t>DESCRIPTION OF ALL EXPENSES</t>
  </si>
  <si>
    <t>Account code</t>
  </si>
  <si>
    <t>ADMIN -</t>
  </si>
  <si>
    <t>(A)</t>
  </si>
  <si>
    <t>Cost Category</t>
  </si>
  <si>
    <t>CHICAGO DEPARTMENT OF FAMILY &amp; SUPPORT SERVICES</t>
  </si>
  <si>
    <t>(9)</t>
  </si>
  <si>
    <t>(10)</t>
  </si>
  <si>
    <t>BUDGET SUMMARY FORM</t>
  </si>
  <si>
    <t>(A+B)</t>
  </si>
  <si>
    <t>FEIN</t>
  </si>
  <si>
    <t>Address:</t>
  </si>
  <si>
    <t>To:</t>
  </si>
  <si>
    <t>Place an "X" in the box if this is a budget revision or amendment?</t>
  </si>
  <si>
    <t>C.</t>
  </si>
  <si>
    <t>CURRENT CONTACT INFORMATION</t>
  </si>
  <si>
    <t>CEO/Executive Director</t>
  </si>
  <si>
    <t>Main Tel#:</t>
  </si>
  <si>
    <t>DFSS APPROVAL:</t>
  </si>
  <si>
    <t>CONTROL COLUMN</t>
  </si>
  <si>
    <t>FRINGE BENEFITS - ACCOUNT 0044</t>
  </si>
  <si>
    <t xml:space="preserve">NON-PERSONNEL </t>
  </si>
  <si>
    <t>SUBTOTAL SALARIES</t>
  </si>
  <si>
    <t>0160</t>
  </si>
  <si>
    <t xml:space="preserve">PROGRAM  </t>
  </si>
  <si>
    <t>ADMIN</t>
  </si>
  <si>
    <t>ESTIMATE FOR THIS CONTRACT PERIOD</t>
  </si>
  <si>
    <t>ESTIMATE FOR EACH PAY PERIOD OR HOUR</t>
  </si>
  <si>
    <t>PROGRAM COST</t>
  </si>
  <si>
    <t>ADMINISTRATIVE COST</t>
  </si>
  <si>
    <t>1240</t>
  </si>
  <si>
    <t>OPERATING COSTS</t>
  </si>
  <si>
    <t>0100</t>
  </si>
  <si>
    <t>0200</t>
  </si>
  <si>
    <t>0300</t>
  </si>
  <si>
    <t>0400</t>
  </si>
  <si>
    <t>TRAVEL/TRANSPORTATION</t>
  </si>
  <si>
    <t>HEALTH/DENTAL/LIFE INSURANCE</t>
  </si>
  <si>
    <t>UNEMPLOYMENT</t>
  </si>
  <si>
    <t>WORKERS' COMPENSATION</t>
  </si>
  <si>
    <t>0155</t>
  </si>
  <si>
    <t>INDIRECT COSTS</t>
  </si>
  <si>
    <t>0801</t>
  </si>
  <si>
    <t>SPACE RENTAL FROM THIRD PARTY (Landlord's/owner's names are required)</t>
  </si>
  <si>
    <t xml:space="preserve">PROGRAM IMPROVEMENT </t>
  </si>
  <si>
    <t>EST. # OF PAY PERIOD OR # OF HOURS</t>
  </si>
  <si>
    <t>EST. TOTAL GROSS SALARIES</t>
  </si>
  <si>
    <t>Tel/Email address:</t>
  </si>
  <si>
    <t>THIS BUDGET IS PREPARED BY:</t>
  </si>
  <si>
    <t>NAME/TELEPHONE #:</t>
  </si>
  <si>
    <t>CONTACT PERSON:</t>
  </si>
  <si>
    <t>EMAIL:</t>
  </si>
  <si>
    <t>ESTIMATE GROSS PAY PER PAY PERIOD OR HOUR</t>
  </si>
  <si>
    <t>DFSS' Authorized Signature</t>
  </si>
  <si>
    <t>FEIN:</t>
  </si>
  <si>
    <t xml:space="preserve">DESCRIPTION OF ALL EXPENSES </t>
  </si>
  <si>
    <t>FICA (MUST NOT EXCEED 7.65% OF BUDGETED SALARIES)</t>
  </si>
  <si>
    <t>Bus rental for children field trips, Local Travel, Parking/Mileage Reimbursement, Public Transportation, Out-of-Town Travel to 48 U.S. contiguous states (including air fares, lodging, meals, per diem, incidents).  All other U.S. States and territorities require prior approval from DFSS Finance Division. No international travel is allowed.</t>
  </si>
  <si>
    <t>BUDGET AMOUNT (from the allocation sheet)</t>
  </si>
  <si>
    <t>ADULT FOOD</t>
  </si>
  <si>
    <t>0330</t>
  </si>
  <si>
    <t xml:space="preserve">SUPPLIES - COMMODITIES </t>
  </si>
  <si>
    <t>THIS CELL MUST BE COMPLETED BY THE PREPARER</t>
  </si>
  <si>
    <t>THIS CELL HAS FORMULA AND PROTECTED</t>
  </si>
  <si>
    <t>PENSION/RETIREMENT/403B/401K CONTRIBUTION</t>
  </si>
  <si>
    <t>MATERIALS/SUPPLIES</t>
  </si>
  <si>
    <t>PARENT INVOLVEMENT ACTIVITIES</t>
  </si>
  <si>
    <t>NOTES:</t>
  </si>
  <si>
    <t xml:space="preserve"> TRAVEL - TRANSPORTATION (EXCLUDES PARENTS' TRAVEL)</t>
  </si>
  <si>
    <t xml:space="preserve">1) International travel and travel to all other U.S. States and territories - require prior approval from DFSS/Finance Division.  </t>
  </si>
  <si>
    <t>BUDGET END DATE:</t>
  </si>
  <si>
    <t>BUDGET START DATE:</t>
  </si>
  <si>
    <t>BUDGET AMOUNT CHANGE FROM:</t>
  </si>
  <si>
    <t>Budget Period From:</t>
  </si>
  <si>
    <t>BUDGET PERIOD FROM:</t>
  </si>
  <si>
    <t>REQUESTED CHANGES</t>
  </si>
  <si>
    <t>REVISED BUDGET</t>
  </si>
  <si>
    <t>CURRENT APPROVED BUDGET</t>
  </si>
  <si>
    <t xml:space="preserve"> TOTAL BUDGET (ADMIN &amp; PROGRAM)</t>
  </si>
  <si>
    <r>
      <t>PROGRAM COSTS</t>
    </r>
    <r>
      <rPr>
        <b/>
        <i/>
        <sz val="12"/>
        <color indexed="10"/>
        <rFont val="Arial"/>
        <family val="2"/>
      </rPr>
      <t/>
    </r>
  </si>
  <si>
    <t xml:space="preserve"> Agency's Authorized Signature</t>
  </si>
  <si>
    <t>SALARIES BUDGET (ACCOUNT 0005)</t>
  </si>
  <si>
    <t xml:space="preserve">% of Salaries Charged to This Project </t>
  </si>
  <si>
    <t>TOTAL FRINGES BUDGET</t>
  </si>
  <si>
    <t>POSITION/TITLE (SEPARATE ROW FOR EACH POSITION)</t>
  </si>
  <si>
    <t>SUB-TOTAL ACCOUNT 0155</t>
  </si>
  <si>
    <t>SUB-TOTAL ACCOUNT 0140</t>
  </si>
  <si>
    <t>SUB-TOTAL ACCOUNT 0100</t>
  </si>
  <si>
    <t>SUB-TOTAL ACCOUNT 0200</t>
  </si>
  <si>
    <t>SUB-TOTAL ACCOUNT 0300</t>
  </si>
  <si>
    <t>SUB-TOTAL ACCOUNT 0400</t>
  </si>
  <si>
    <t>SUB-TOTAL ACCOUNT 0999</t>
  </si>
  <si>
    <t>Utilities (Gas, Water, Electricity), General Liability Insurance, Facilities/Equipment/Office Machines repair, maintenance, Office Machine &amp; Equipment lease/rental, Telephone, Internet, Cell phone services, Disposal Services, Postage, Express/Courier Services, Print/Reproduction, Recruitment, Dues/Memberships/Subscription.  Meeting support (beverages &amp; snacks only).   No meal, breakfast, lunch or dinner is allowed.</t>
  </si>
  <si>
    <t>Fax #:</t>
  </si>
  <si>
    <t>City:</t>
  </si>
  <si>
    <t>LINE #</t>
  </si>
  <si>
    <t>COST CATEGORY</t>
  </si>
  <si>
    <t>ACCOUNT CODE</t>
  </si>
  <si>
    <t xml:space="preserve">Do NOT use for PFA/PI budgets. </t>
  </si>
  <si>
    <t xml:space="preserve">Authorizing Offical/Board Chair, if applicable </t>
  </si>
  <si>
    <t>Amount Charged to PFA/PI fund</t>
  </si>
  <si>
    <r>
      <t xml:space="preserve">SPACE RENTAL </t>
    </r>
    <r>
      <rPr>
        <b/>
        <sz val="10"/>
        <color rgb="FFFF0000"/>
        <rFont val="Calibri"/>
        <family val="2"/>
      </rPr>
      <t>(Do Not use for PFA/PI budgets)</t>
    </r>
  </si>
  <si>
    <r>
      <t>ADULT MEALS FOR CLASSROOM STAFF/VOLUNTEERS (REQUIRED TO EAT WITH THE CHILDREN)</t>
    </r>
    <r>
      <rPr>
        <b/>
        <sz val="10"/>
        <color indexed="17"/>
        <rFont val="Calibri"/>
        <family val="2"/>
      </rPr>
      <t xml:space="preserve"> </t>
    </r>
    <r>
      <rPr>
        <b/>
        <sz val="10"/>
        <color rgb="FFFF0000"/>
        <rFont val="Calibri"/>
        <family val="2"/>
      </rPr>
      <t>(Do Not use for PFA/PI budgets)</t>
    </r>
  </si>
  <si>
    <r>
      <t xml:space="preserve">INDIRECT COSTS 
</t>
    </r>
    <r>
      <rPr>
        <b/>
        <sz val="10"/>
        <color rgb="FFFF0000"/>
        <rFont val="Calibri"/>
        <family val="2"/>
      </rPr>
      <t>(Do Not use for PFA/PI budgets)</t>
    </r>
  </si>
  <si>
    <r>
      <t xml:space="preserve">Adult Meals for classroom staff and/or volunteers who were required to eat with the HS/EHS children that were not reimbursed by USDA Food Program.  (Number of meals and unit cost must be stated in the description of the voucher).
</t>
    </r>
    <r>
      <rPr>
        <b/>
        <sz val="14"/>
        <color rgb="FF00B050"/>
        <rFont val="Calibri"/>
        <family val="2"/>
      </rPr>
      <t xml:space="preserve">Do NOT use for PFA/PI budgets. </t>
    </r>
  </si>
  <si>
    <r>
      <t xml:space="preserve">INDIRECT COSTS @ ____ OF TOTAL MODIFIED DIRECT COSTS.    Refer to CFR 200.414.
</t>
    </r>
    <r>
      <rPr>
        <b/>
        <sz val="14"/>
        <color rgb="FF00B050"/>
        <rFont val="Calibri"/>
        <family val="2"/>
      </rPr>
      <t xml:space="preserve">Do NOT use for PFA/PI budgets. </t>
    </r>
  </si>
  <si>
    <t>Site Location</t>
  </si>
  <si>
    <r>
      <t>PROGRAM IMPROVEMENT</t>
    </r>
    <r>
      <rPr>
        <b/>
        <sz val="10"/>
        <color rgb="FFFF0000"/>
        <rFont val="Calibri"/>
        <family val="2"/>
      </rPr>
      <t xml:space="preserve"> (Do Not use for PFA/PI budgets)</t>
    </r>
  </si>
  <si>
    <t>CBO NAME:</t>
  </si>
  <si>
    <t xml:space="preserve">Local Travel, Parking/Mileage Reimbursement, Public Transportation, Out-of-Town Travel to 48 U.S. contiguous states (including air fares, lodging, meals, per diem, incidents).  International and travel to other U.S. States and territorities require prior approval from DFSS/Finance Division. </t>
  </si>
  <si>
    <t>SHORT/LONG TERM DISABILITY INSURANCE</t>
  </si>
  <si>
    <t>OTHER (PLEASE SPECIFY)</t>
  </si>
  <si>
    <t>(11)</t>
  </si>
  <si>
    <t>List all purchases and/or descriptions:</t>
  </si>
  <si>
    <t>1.</t>
  </si>
  <si>
    <t>2.</t>
  </si>
  <si>
    <t>3.</t>
  </si>
  <si>
    <r>
      <t>(Note: please refer to CFR 200.425 for restrictions for audit cost that can not be charged</t>
    </r>
    <r>
      <rPr>
        <sz val="14"/>
        <color indexed="10"/>
        <rFont val="Calibri"/>
        <family val="2"/>
      </rPr>
      <t>).</t>
    </r>
  </si>
  <si>
    <r>
      <t xml:space="preserve">CLASSROOM EQUIPMENT </t>
    </r>
    <r>
      <rPr>
        <b/>
        <sz val="10"/>
        <color rgb="FFFF0000"/>
        <rFont val="Calibri"/>
        <family val="2"/>
      </rPr>
      <t>(Prior approval from CSD required)</t>
    </r>
  </si>
  <si>
    <t xml:space="preserve">PROJECTED PERSONNEL TURNOVER </t>
  </si>
  <si>
    <t xml:space="preserve">Local Travel, Out-of-Town Travel to 48 U.S. contiguous states (including air fares, lodging, meals, per iem, incidents), Child Care Expenses, Educational Activities, Training Activities,  Training/Meeting support (beverages and snacks), bus cards, Parents Socialization.  </t>
  </si>
  <si>
    <r>
      <t>2) Unallowable Expenses:  I</t>
    </r>
    <r>
      <rPr>
        <sz val="14"/>
        <color indexed="10"/>
        <rFont val="Calibri"/>
        <family val="2"/>
      </rPr>
      <t>ncentives, gifts, gift cards, meals (breakfast, lunch, dinner)</t>
    </r>
  </si>
  <si>
    <t>PERSONNEL BUDGET IS ESTIMATE.  THE AMOUNT BILLED FOR EACH POSITION MAY BE VARIED AND BASED ON ACTUAL TIME SPENT IN THE PROGRAM.  PERSONNEL COSTS CHARGED TO THIS PROGRAM FOR THE ENTIRE CONTRACT PERIOD WILL NOT EXCEED THE BUDGETED AMOUNTS FOR THIS CONTRACT, NEITHER IN TOTAL, NOR PER BUDGETED POSITION/TITLE.</t>
  </si>
  <si>
    <t>Supplier #:</t>
  </si>
  <si>
    <t>Date:</t>
  </si>
  <si>
    <t xml:space="preserve">Utilities (Gas, Water, Electricity), General Liability Insurance, Facilities/Equipment/Office Machines repair, maintenance, Office Machine &amp; Equipment lease/rental, Telephone, Internet, Cell phone services, Disposal Services, Postage, Express/Courier Services, Print/Reproduction, Recruitment, Dues/Memberships/Subscription.  Meeting support (beverage and light snacks only - no meal, breakfast, lunch or dinner is allowed) </t>
  </si>
  <si>
    <t xml:space="preserve">EQUIPMENT </t>
  </si>
  <si>
    <r>
      <t xml:space="preserve">EQUIPMENT (UNIT COST AT LEAST $500 + USEFUL LIFE AT LEAST 1 YEAR) - </t>
    </r>
    <r>
      <rPr>
        <b/>
        <sz val="14"/>
        <color rgb="FF0000FF"/>
        <rFont val="Calibri"/>
        <family val="2"/>
      </rPr>
      <t>NEED PRIOR APPROVAL FROM CSD</t>
    </r>
  </si>
  <si>
    <t>Global #:</t>
  </si>
  <si>
    <t>GLOBAL #:</t>
  </si>
  <si>
    <t>GLOBAL NUMBER:</t>
  </si>
  <si>
    <t>Percentage of Salaries</t>
  </si>
  <si>
    <t>Funding Strip:__________________________________________________</t>
  </si>
  <si>
    <t>CFDA:_________________________________________________________</t>
  </si>
  <si>
    <t>FOR DFSS PREPARER ONLY:</t>
  </si>
  <si>
    <t>Cost Code</t>
  </si>
  <si>
    <t>Account Description</t>
  </si>
  <si>
    <t>SALARY &amp; WAGES</t>
  </si>
  <si>
    <t>SALARY AND WAGES</t>
  </si>
  <si>
    <t>ACCRUED VACATION</t>
  </si>
  <si>
    <t>FRINGE BENEFITS</t>
  </si>
  <si>
    <t>MEDICAL CARE PREMIUMS</t>
  </si>
  <si>
    <t>HOSPITALIZATION PREMIUMS</t>
  </si>
  <si>
    <t>MEDICARE</t>
  </si>
  <si>
    <t>SOCIAL SECURITY</t>
  </si>
  <si>
    <t>TERM LIFE INSURANCE</t>
  </si>
  <si>
    <t>WORKMAN'S COMPENSATION</t>
  </si>
  <si>
    <t xml:space="preserve">UNEMPLOYMENT INSURANCE </t>
  </si>
  <si>
    <t>DENTAL PLAN</t>
  </si>
  <si>
    <t>OPTICAL COVERAGE PREMIUMS</t>
  </si>
  <si>
    <t>TUITION REIMBURSMENT</t>
  </si>
  <si>
    <t>EMPLOYEE'S ANNUITY &amp; BENEFIT</t>
  </si>
  <si>
    <t>PENSION CONTRIBUTIONS</t>
  </si>
  <si>
    <t>POSTAGE</t>
  </si>
  <si>
    <t>APPRAISALS</t>
  </si>
  <si>
    <t>PURCH, LICENSE, MAINT SOFTWARE</t>
  </si>
  <si>
    <t>PUBLICATIONS</t>
  </si>
  <si>
    <t>ADVERTISING FOR RECRUITMENT</t>
  </si>
  <si>
    <t>EQUIPMENT RENTAL/LEASE/MAINTENANCE/REPAIR</t>
  </si>
  <si>
    <t>LOCK BOX RENTAL</t>
  </si>
  <si>
    <t>FACILITIES/BUILDING MAINTENANCE/REPAIR</t>
  </si>
  <si>
    <t>GRAPHIC DESIGN SERVICES</t>
  </si>
  <si>
    <t>DUES, SUBSCRIPT, MEMBERSHIPS</t>
  </si>
  <si>
    <t>PRINT/REPRODUCTION</t>
  </si>
  <si>
    <t>TECHNICAL MEETINGS COSTS</t>
  </si>
  <si>
    <t>SURETY BOND PREMIUMS</t>
  </si>
  <si>
    <t>INSURANCE PREMIUM SERVICE &amp; CLAIM EXPENSES</t>
  </si>
  <si>
    <t>FREIGHT AND EXPRESS CHARGES</t>
  </si>
  <si>
    <t>MESSENGER SERVICE</t>
  </si>
  <si>
    <t>TELEPHONE &amp; INTERNET SERVICES</t>
  </si>
  <si>
    <t>UTILITES (GAS, ELECTRICITY, WATER)</t>
  </si>
  <si>
    <t>WASTE DISPOSAL SERVICES</t>
  </si>
  <si>
    <t>MEETING SUPPORT (BEVERAGES &amp; SNACKS ONLY - NO BREAKFAST, LUNCH OR DINNER IS ALLOWED)</t>
  </si>
  <si>
    <t>TELEPHONE - EQUIP &amp; LEASE, MAINTENANCE, UPGRADE</t>
  </si>
  <si>
    <t>REPAIR / RENOVATION OF PROPERTY OR SPECIAL PROJECTS PRE-APPROVED BY GRANTOR</t>
  </si>
  <si>
    <t>REGISTRATION FEES</t>
  </si>
  <si>
    <t>STAFF DEVELOPMENT</t>
  </si>
  <si>
    <t>GUEST SPEAKER/TRAINER FEES</t>
  </si>
  <si>
    <t xml:space="preserve"> TRAINING SUPPORT (BEVERAGES &amp; SNACKS ONLY - BREAKFAST, LUNCH OR DINNER IS NOT ALLOWED)</t>
  </si>
  <si>
    <t>RENTAL OF PROPERTY FROM THIRD PARTY - REQUIRE LANDLORD'S NAMES</t>
  </si>
  <si>
    <t>TELEPHONE SERVICES, RELOCATION, MAINTENANCE</t>
  </si>
  <si>
    <t>PROFESSIONAL &amp; TECHNICAL SERVICES</t>
  </si>
  <si>
    <t>MEDICAL/DENTAL/SPECIALS NEEDS FOR HS PARTICIPANTS (INCLUDING OBSERVATIONS, EVALUATIONS, PREVENTIONS. TREATMENTS)</t>
  </si>
  <si>
    <t>HOME PROVIDERS, COMMUNITY PARTNERS</t>
  </si>
  <si>
    <t>TEMPORARY PERSONNEL SERVICES</t>
  </si>
  <si>
    <t>LEGAL EXPENSES</t>
  </si>
  <si>
    <t>CONSULTANTS, PROFESSIONAL &amp; TECHNICAL SERVICES</t>
  </si>
  <si>
    <t>TRAVEL / TRANSPORTATION</t>
  </si>
  <si>
    <t>MILEAGE REIMBURSMENT</t>
  </si>
  <si>
    <t>OUT-OF-TOWN TRAVEL (INCLUDING LODGING &amp; MEALS)</t>
  </si>
  <si>
    <t>BUS RENTAL</t>
  </si>
  <si>
    <t>PARKING</t>
  </si>
  <si>
    <t>AIR/BUS/TRAIN/CAB FARES</t>
  </si>
  <si>
    <t>COMMODITIES / SUPPLIES</t>
  </si>
  <si>
    <t>CLEANING AND SANITATION SUPPLY</t>
  </si>
  <si>
    <t>KITCHEN SUPPLIES</t>
  </si>
  <si>
    <t>GASOLINE</t>
  </si>
  <si>
    <t>FOOD FOR HS/EHS/COLLABORATION PARTICIPANTS IF NOT REIMBURSED BY USDA FOOD PROGRAM</t>
  </si>
  <si>
    <t>LICENSE,STICKERS,TAGS &amp; PLATES</t>
  </si>
  <si>
    <t>MATERIALS AND SUPPLIES</t>
  </si>
  <si>
    <t>DRUG, MED &amp; CHEM MAT &amp; SUPPLY</t>
  </si>
  <si>
    <t>BOOKS AND RELATED MATERIALS</t>
  </si>
  <si>
    <t>STATIONERY &amp; OFFICE SUPPLIES</t>
  </si>
  <si>
    <t>REPAIR PARTS AND MATERIALS</t>
  </si>
  <si>
    <t>BUILDING MATERIALS AND SUPPLY</t>
  </si>
  <si>
    <t>ELECTRICAL SUPPLIES</t>
  </si>
  <si>
    <t>ADULT MEALS FOR CLASSROOM STAFF/VOLUNTEERS WHO WERE REQUIRED TO EAT WITH THE HS/EHS CHILDREN</t>
  </si>
  <si>
    <t>OTHER REPAIR/MAINT SUPPLIES</t>
  </si>
  <si>
    <t>EQUIPMENT (UNIT COST AT LEAST $5000 &amp; USEFUL LIFE AT LEAST ONE YEAR) - REQUIRE PRIOR APPROVAL FROM DFSS &amp; PHYSICAL INVENTORY EVERY TWO YEARS</t>
  </si>
  <si>
    <t>EQUIPMENT FOR BUILDINGS</t>
  </si>
  <si>
    <t>FIXTURES</t>
  </si>
  <si>
    <t>FURNITURE AND FURNISHINGS</t>
  </si>
  <si>
    <t>OFFICE MACHINES</t>
  </si>
  <si>
    <t>COMMUNICATION DEVICES</t>
  </si>
  <si>
    <t>MACHINERY AND EQUIPMENT</t>
  </si>
  <si>
    <t>TECHNICAL &amp; SCIENTIFIC EQUIP</t>
  </si>
  <si>
    <t>PURCHASE COMPUTER HARDWARE</t>
  </si>
  <si>
    <t>VEHICLES</t>
  </si>
  <si>
    <t>INDIRECT COST</t>
  </si>
  <si>
    <t>INDIRECT COST (MUST SUBMIT A INDIRECT COST RATE APPROVED BY A FEDERAL AGENCY).</t>
  </si>
  <si>
    <t>OTHER GRANT EXPENSES</t>
  </si>
  <si>
    <t>FIELD TRIPS (INCLUDING ADMISSION FEES)</t>
  </si>
  <si>
    <t>PARENT INVOLVEMENT ACTITIES</t>
  </si>
  <si>
    <t>HS PARENT INVOLVEMENT ACTIVITIES (INCLUDING CHILD CARE, TRAVEL/TRANSPORTATION, TRAINING, CONFERENCE, SPECIAL EVENTS, REFRESHMENT (BEVERAGES &amp; SNACKS FOR MEETINGS/TRAININGS).  GIFTS, GIFT CARDS &amp; INCENTIVES ARE NOT ALLOWED.</t>
  </si>
  <si>
    <t>X</t>
  </si>
  <si>
    <t>MAXIMUM ALLOWABLE ADMINISTRATIVE COST (B5 x 10%)</t>
  </si>
  <si>
    <r>
      <t xml:space="preserve"> ADMINISTRATIVE COSTS</t>
    </r>
    <r>
      <rPr>
        <b/>
        <i/>
        <sz val="12"/>
        <color indexed="10"/>
        <rFont val="Calibri"/>
        <family val="2"/>
      </rPr>
      <t xml:space="preserve"> -</t>
    </r>
    <r>
      <rPr>
        <b/>
        <i/>
        <sz val="12"/>
        <color indexed="12"/>
        <rFont val="Calibri"/>
        <family val="2"/>
      </rPr>
      <t xml:space="preserve"> limited to 10% of Total Cost </t>
    </r>
  </si>
  <si>
    <r>
      <t xml:space="preserve">SRPO # :         </t>
    </r>
    <r>
      <rPr>
        <b/>
        <u/>
        <sz val="14"/>
        <rFont val="Calibri"/>
        <family val="2"/>
      </rPr>
      <t xml:space="preserve">         </t>
    </r>
  </si>
  <si>
    <t>CORPORATE - EARLY LEARNING</t>
  </si>
  <si>
    <t>SRPO:</t>
  </si>
  <si>
    <t>SRPO #:</t>
  </si>
  <si>
    <t>ACCOUNTS TO BE USED FOR CORPORATE-EARLY LEARNING CONTRACTS</t>
  </si>
  <si>
    <t>SUB-TOTAL ACCOUNT 0801</t>
  </si>
  <si>
    <r>
      <t xml:space="preserve">DEPRECIATION EXPENSE </t>
    </r>
    <r>
      <rPr>
        <sz val="16"/>
        <color rgb="FFFF0000"/>
        <rFont val="Calibri"/>
        <family val="2"/>
      </rPr>
      <t>(Admin Cost)</t>
    </r>
  </si>
  <si>
    <r>
      <t xml:space="preserve">BANK SERVICE CHARGES </t>
    </r>
    <r>
      <rPr>
        <sz val="16"/>
        <color rgb="FFFF0000"/>
        <rFont val="Calibri"/>
        <family val="2"/>
      </rPr>
      <t>(Admin Cost)</t>
    </r>
  </si>
  <si>
    <r>
      <t>ACCOUNTING, PAYROLL AND AUDITING</t>
    </r>
    <r>
      <rPr>
        <sz val="16"/>
        <color rgb="FFFF0000"/>
        <rFont val="Calibri"/>
        <family val="2"/>
      </rPr>
      <t xml:space="preserve"> (Admin Costs)</t>
    </r>
  </si>
  <si>
    <t>DFSS - Revised 11.2021</t>
  </si>
  <si>
    <t>PROGRAM NAME</t>
  </si>
  <si>
    <t>CONTRACT TYPE:</t>
  </si>
  <si>
    <t>PROGRAM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</si>
</sst>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_(* #,##0_);_(* \(#,##0\);_(* &quot;-&quot;??_);_(@_)"/>
    <numFmt numFmtId="166" formatCode="#,##0.0_);\(#,##0.0\)"/>
    <numFmt numFmtId="167" formatCode="&quot;$&quot;#,##0.00"/>
    <numFmt numFmtId="168" formatCode="_(&quot;$&quot;* #,##0_);_(&quot;$&quot;* \(#,##0\);_(&quot;$&quot;* &quot;-&quot;??_);_(@_)"/>
    <numFmt numFmtId="169" formatCode="_(&quot;$&quot;* #,##0.00_);_(&quot;$&quot;* \(#,##0.00\);_(&quot;$&quot;* &quot;-&quot;_);_(@_)"/>
    <numFmt numFmtId="170" formatCode="m/d/yyyy;@"/>
  </numFmts>
  <fonts count="83" x14ac:knownFonts="1">
    <font>
      <sz val="10"/>
      <name val="Arial"/>
    </font>
    <font>
      <sz val="10"/>
      <name val="Arial"/>
      <family val="2"/>
    </font>
    <font>
      <sz val="11"/>
      <name val="Arial"/>
      <family val="2"/>
    </font>
    <font>
      <u/>
      <sz val="10"/>
      <color indexed="12"/>
      <name val="Arial"/>
      <family val="2"/>
    </font>
    <font>
      <sz val="8"/>
      <name val="Arial"/>
      <family val="2"/>
    </font>
    <font>
      <sz val="9"/>
      <name val="Arial"/>
      <family val="2"/>
    </font>
    <font>
      <sz val="12"/>
      <color indexed="10"/>
      <name val="Arial"/>
      <family val="2"/>
    </font>
    <font>
      <b/>
      <sz val="9"/>
      <name val="Arial"/>
      <family val="2"/>
    </font>
    <font>
      <b/>
      <i/>
      <sz val="12"/>
      <color indexed="10"/>
      <name val="Arial"/>
      <family val="2"/>
    </font>
    <font>
      <sz val="10"/>
      <color indexed="12"/>
      <name val="Arial"/>
      <family val="2"/>
    </font>
    <font>
      <sz val="8"/>
      <color indexed="10"/>
      <name val="Arial"/>
      <family val="2"/>
    </font>
    <font>
      <sz val="11"/>
      <name val="Arial"/>
      <family val="2"/>
    </font>
    <font>
      <sz val="11"/>
      <color indexed="43"/>
      <name val="Arial"/>
      <family val="2"/>
    </font>
    <font>
      <sz val="10"/>
      <name val="Lucida Sans"/>
      <family val="2"/>
    </font>
    <font>
      <b/>
      <sz val="10"/>
      <name val="Lucida Sans"/>
      <family val="2"/>
    </font>
    <font>
      <b/>
      <sz val="20"/>
      <name val="Lucida Sans"/>
      <family val="2"/>
    </font>
    <font>
      <b/>
      <sz val="11"/>
      <name val="Lucida Sans"/>
      <family val="2"/>
    </font>
    <font>
      <sz val="11"/>
      <name val="Lucida Sans"/>
      <family val="2"/>
    </font>
    <font>
      <sz val="8"/>
      <name val="Lucida Sans"/>
      <family val="2"/>
    </font>
    <font>
      <b/>
      <sz val="16"/>
      <name val="Lucida Sans"/>
      <family val="2"/>
    </font>
    <font>
      <b/>
      <sz val="12"/>
      <name val="Lucida Sans"/>
      <family val="2"/>
    </font>
    <font>
      <sz val="12"/>
      <name val="Lucida Sans"/>
      <family val="2"/>
    </font>
    <font>
      <b/>
      <sz val="18"/>
      <name val="Lucida Sans"/>
      <family val="2"/>
    </font>
    <font>
      <sz val="18"/>
      <name val="Lucida Sans"/>
      <family val="2"/>
    </font>
    <font>
      <b/>
      <sz val="22"/>
      <name val="Lucida Sans"/>
      <family val="2"/>
    </font>
    <font>
      <b/>
      <sz val="16"/>
      <color indexed="12"/>
      <name val="Lucida Sans"/>
      <family val="2"/>
    </font>
    <font>
      <b/>
      <sz val="22"/>
      <name val="Calibri"/>
      <family val="2"/>
    </font>
    <font>
      <b/>
      <sz val="18"/>
      <name val="Calibri"/>
      <family val="2"/>
    </font>
    <font>
      <b/>
      <sz val="11"/>
      <name val="Calibri"/>
      <family val="2"/>
    </font>
    <font>
      <sz val="11"/>
      <name val="Calibri"/>
      <family val="2"/>
    </font>
    <font>
      <b/>
      <sz val="11"/>
      <color indexed="10"/>
      <name val="Calibri"/>
      <family val="2"/>
    </font>
    <font>
      <b/>
      <sz val="12"/>
      <name val="Calibri"/>
      <family val="2"/>
    </font>
    <font>
      <sz val="10"/>
      <name val="Calibri"/>
      <family val="2"/>
    </font>
    <font>
      <sz val="8"/>
      <name val="Calibri"/>
      <family val="2"/>
    </font>
    <font>
      <b/>
      <sz val="10"/>
      <name val="Calibri"/>
      <family val="2"/>
    </font>
    <font>
      <b/>
      <sz val="12"/>
      <color indexed="10"/>
      <name val="Calibri"/>
      <family val="2"/>
    </font>
    <font>
      <sz val="12"/>
      <name val="Calibri"/>
      <family val="2"/>
    </font>
    <font>
      <b/>
      <sz val="20"/>
      <name val="Calibri"/>
      <family val="2"/>
    </font>
    <font>
      <b/>
      <sz val="10"/>
      <color indexed="10"/>
      <name val="Calibri"/>
      <family val="2"/>
    </font>
    <font>
      <b/>
      <sz val="18"/>
      <color indexed="10"/>
      <name val="Calibri"/>
      <family val="2"/>
    </font>
    <font>
      <sz val="20"/>
      <name val="Calibri"/>
      <family val="2"/>
    </font>
    <font>
      <b/>
      <sz val="16"/>
      <name val="Calibri"/>
      <family val="2"/>
    </font>
    <font>
      <b/>
      <sz val="16"/>
      <color indexed="12"/>
      <name val="Calibri"/>
      <family val="2"/>
    </font>
    <font>
      <sz val="11"/>
      <color indexed="10"/>
      <name val="Calibri"/>
      <family val="2"/>
    </font>
    <font>
      <sz val="18"/>
      <name val="Calibri"/>
      <family val="2"/>
    </font>
    <font>
      <b/>
      <sz val="10"/>
      <color indexed="48"/>
      <name val="Calibri"/>
      <family val="2"/>
    </font>
    <font>
      <b/>
      <i/>
      <sz val="12"/>
      <color indexed="10"/>
      <name val="Calibri"/>
      <family val="2"/>
    </font>
    <font>
      <b/>
      <i/>
      <sz val="12"/>
      <color indexed="12"/>
      <name val="Calibri"/>
      <family val="2"/>
    </font>
    <font>
      <b/>
      <sz val="10"/>
      <color indexed="12"/>
      <name val="Calibri"/>
      <family val="2"/>
    </font>
    <font>
      <sz val="10"/>
      <color indexed="12"/>
      <name val="Calibri"/>
      <family val="2"/>
    </font>
    <font>
      <i/>
      <sz val="10"/>
      <name val="Calibri"/>
      <family val="2"/>
    </font>
    <font>
      <sz val="14"/>
      <name val="Calibri"/>
      <family val="2"/>
    </font>
    <font>
      <b/>
      <sz val="14"/>
      <color indexed="10"/>
      <name val="Calibri"/>
      <family val="2"/>
    </font>
    <font>
      <b/>
      <sz val="14"/>
      <color indexed="12"/>
      <name val="Calibri"/>
      <family val="2"/>
    </font>
    <font>
      <sz val="14"/>
      <name val="Lucida Sans"/>
      <family val="2"/>
    </font>
    <font>
      <b/>
      <sz val="14"/>
      <name val="Calibri"/>
      <family val="2"/>
    </font>
    <font>
      <sz val="14"/>
      <color indexed="10"/>
      <name val="Calibri"/>
      <family val="2"/>
    </font>
    <font>
      <b/>
      <sz val="14"/>
      <name val="Lucida Sans"/>
      <family val="2"/>
    </font>
    <font>
      <b/>
      <sz val="14"/>
      <color indexed="18"/>
      <name val="Calibri"/>
      <family val="2"/>
    </font>
    <font>
      <sz val="12"/>
      <color indexed="59"/>
      <name val="Calibri"/>
      <family val="2"/>
    </font>
    <font>
      <sz val="12"/>
      <color indexed="59"/>
      <name val="Lucida Sans"/>
      <family val="2"/>
    </font>
    <font>
      <b/>
      <i/>
      <sz val="10"/>
      <name val="Calibri"/>
      <family val="2"/>
    </font>
    <font>
      <b/>
      <u/>
      <sz val="14"/>
      <name val="Calibri"/>
      <family val="2"/>
    </font>
    <font>
      <b/>
      <sz val="10"/>
      <color indexed="17"/>
      <name val="Calibri"/>
      <family val="2"/>
    </font>
    <font>
      <b/>
      <sz val="14"/>
      <color rgb="FFFF0000"/>
      <name val="Calibri"/>
      <family val="2"/>
    </font>
    <font>
      <b/>
      <sz val="11"/>
      <color rgb="FFFF0000"/>
      <name val="Calibri"/>
      <family val="2"/>
      <scheme val="minor"/>
    </font>
    <font>
      <sz val="14"/>
      <color rgb="FFFF0000"/>
      <name val="Calibri"/>
      <family val="2"/>
    </font>
    <font>
      <b/>
      <sz val="11"/>
      <color theme="1"/>
      <name val="Calibri"/>
      <family val="2"/>
    </font>
    <font>
      <b/>
      <sz val="14"/>
      <name val="Calibri"/>
      <family val="2"/>
      <scheme val="minor"/>
    </font>
    <font>
      <b/>
      <sz val="14"/>
      <color rgb="FFFF0000"/>
      <name val="Calibri"/>
      <family val="2"/>
      <scheme val="minor"/>
    </font>
    <font>
      <b/>
      <sz val="11"/>
      <name val="Calibri"/>
      <family val="2"/>
      <scheme val="minor"/>
    </font>
    <font>
      <b/>
      <sz val="11"/>
      <color rgb="FFFF0000"/>
      <name val="Calibri"/>
      <family val="2"/>
    </font>
    <font>
      <b/>
      <sz val="14"/>
      <color rgb="FF00B050"/>
      <name val="Calibri"/>
      <family val="2"/>
    </font>
    <font>
      <b/>
      <sz val="11"/>
      <color rgb="FF00B050"/>
      <name val="Calibri"/>
      <family val="2"/>
    </font>
    <font>
      <b/>
      <sz val="10"/>
      <color rgb="FF0070C0"/>
      <name val="Calibri"/>
      <family val="2"/>
    </font>
    <font>
      <b/>
      <sz val="14"/>
      <color rgb="FF0000FF"/>
      <name val="Calibri"/>
      <family val="2"/>
    </font>
    <font>
      <sz val="14"/>
      <color theme="1"/>
      <name val="Calibri"/>
      <family val="2"/>
    </font>
    <font>
      <b/>
      <sz val="10"/>
      <color rgb="FFFF0000"/>
      <name val="Calibri"/>
      <family val="2"/>
    </font>
    <font>
      <b/>
      <sz val="14"/>
      <color theme="1"/>
      <name val="Calibri"/>
      <family val="2"/>
    </font>
    <font>
      <b/>
      <sz val="14"/>
      <color rgb="FFFF0000"/>
      <name val="Lucida Sans"/>
      <family val="2"/>
    </font>
    <font>
      <b/>
      <sz val="10"/>
      <color indexed="10"/>
      <name val="Arial"/>
      <family val="2"/>
    </font>
    <font>
      <sz val="16"/>
      <name val="Calibri"/>
      <family val="2"/>
    </font>
    <font>
      <sz val="16"/>
      <color rgb="FFFF0000"/>
      <name val="Calibri"/>
      <family val="2"/>
    </font>
  </fonts>
  <fills count="15">
    <fill>
      <patternFill patternType="none"/>
    </fill>
    <fill>
      <patternFill patternType="gray125"/>
    </fill>
    <fill>
      <patternFill patternType="solid">
        <fgColor indexed="15"/>
        <bgColor indexed="64"/>
      </patternFill>
    </fill>
    <fill>
      <patternFill patternType="solid">
        <fgColor indexed="65"/>
        <bgColor indexed="64"/>
      </patternFill>
    </fill>
    <fill>
      <patternFill patternType="solid">
        <fgColor indexed="9"/>
        <bgColor indexed="64"/>
      </patternFill>
    </fill>
    <fill>
      <patternFill patternType="gray0625">
        <bgColor indexed="9"/>
      </patternFill>
    </fill>
    <fill>
      <patternFill patternType="gray0625"/>
    </fill>
    <fill>
      <patternFill patternType="solid">
        <fgColor theme="0"/>
        <bgColor indexed="64"/>
      </patternFill>
    </fill>
    <fill>
      <patternFill patternType="lightUp">
        <bgColor theme="0"/>
      </patternFill>
    </fill>
    <fill>
      <patternFill patternType="solid">
        <fgColor theme="3" tint="0.79998168889431442"/>
        <bgColor indexed="64"/>
      </patternFill>
    </fill>
    <fill>
      <patternFill patternType="gray0625">
        <bgColor theme="0"/>
      </patternFill>
    </fill>
    <fill>
      <patternFill patternType="solid">
        <fgColor theme="6" tint="0.39997558519241921"/>
        <bgColor indexed="64"/>
      </patternFill>
    </fill>
    <fill>
      <patternFill patternType="solid">
        <fgColor rgb="FFFFFF00"/>
        <bgColor indexed="64"/>
      </patternFill>
    </fill>
    <fill>
      <patternFill patternType="gray0625">
        <bgColor theme="3" tint="0.79998168889431442"/>
      </patternFill>
    </fill>
    <fill>
      <patternFill patternType="solid">
        <fgColor indexed="9"/>
        <bgColor indexed="9"/>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uble">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double">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thin">
        <color indexed="64"/>
      </right>
      <top/>
      <bottom/>
      <diagonal/>
    </border>
    <border>
      <left/>
      <right/>
      <top style="medium">
        <color indexed="64"/>
      </top>
      <bottom/>
      <diagonal/>
    </border>
    <border>
      <left/>
      <right style="double">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681">
    <xf numFmtId="0" fontId="0" fillId="0" borderId="0" xfId="0"/>
    <xf numFmtId="0" fontId="2" fillId="0" borderId="0" xfId="0" applyFont="1"/>
    <xf numFmtId="0" fontId="0" fillId="0" borderId="0" xfId="0" applyFill="1"/>
    <xf numFmtId="0" fontId="6" fillId="0" borderId="0" xfId="0" applyFont="1"/>
    <xf numFmtId="0" fontId="7" fillId="0" borderId="0" xfId="0" applyFont="1"/>
    <xf numFmtId="0" fontId="5" fillId="0" borderId="0" xfId="0" applyFont="1"/>
    <xf numFmtId="0" fontId="9" fillId="0" borderId="0" xfId="0" applyFont="1"/>
    <xf numFmtId="0" fontId="9" fillId="0" borderId="0" xfId="0" applyFont="1" applyFill="1"/>
    <xf numFmtId="0" fontId="7" fillId="0" borderId="0" xfId="0" applyFont="1" applyFill="1"/>
    <xf numFmtId="0" fontId="10" fillId="0" borderId="0" xfId="0" applyFont="1" applyBorder="1"/>
    <xf numFmtId="0" fontId="11" fillId="0" borderId="0" xfId="0" applyFont="1" applyFill="1"/>
    <xf numFmtId="0" fontId="12" fillId="0" borderId="0" xfId="0" applyFont="1"/>
    <xf numFmtId="0" fontId="11" fillId="0" borderId="0" xfId="0" applyFont="1"/>
    <xf numFmtId="0" fontId="14" fillId="0" borderId="0" xfId="0" applyFont="1"/>
    <xf numFmtId="0" fontId="15" fillId="0" borderId="0" xfId="0" applyFont="1" applyAlignment="1">
      <alignment horizontal="center"/>
    </xf>
    <xf numFmtId="0" fontId="21" fillId="0" borderId="0" xfId="0" applyFont="1"/>
    <xf numFmtId="49" fontId="18" fillId="0" borderId="0" xfId="0" applyNumberFormat="1" applyFont="1"/>
    <xf numFmtId="0" fontId="16" fillId="0" borderId="0" xfId="0" applyFont="1" applyFill="1"/>
    <xf numFmtId="8" fontId="0" fillId="0" borderId="0" xfId="0" applyNumberFormat="1"/>
    <xf numFmtId="0" fontId="29" fillId="0" borderId="0" xfId="0" applyFont="1"/>
    <xf numFmtId="0" fontId="32" fillId="0" borderId="0" xfId="0" applyFont="1"/>
    <xf numFmtId="0" fontId="37" fillId="0" borderId="0" xfId="0" applyFont="1" applyAlignment="1">
      <alignment horizontal="center"/>
    </xf>
    <xf numFmtId="0" fontId="34" fillId="0" borderId="0" xfId="0" applyFont="1"/>
    <xf numFmtId="0" fontId="32" fillId="3" borderId="0" xfId="0" applyFont="1" applyFill="1"/>
    <xf numFmtId="0" fontId="28" fillId="0" borderId="0" xfId="0" applyFont="1" applyFill="1"/>
    <xf numFmtId="49" fontId="33" fillId="0" borderId="0" xfId="0" applyNumberFormat="1" applyFont="1"/>
    <xf numFmtId="0" fontId="36" fillId="0" borderId="0" xfId="0" applyFont="1"/>
    <xf numFmtId="0" fontId="28" fillId="0" borderId="0" xfId="0" applyFont="1" applyBorder="1" applyAlignment="1">
      <alignment horizontal="centerContinuous"/>
    </xf>
    <xf numFmtId="0" fontId="29" fillId="0" borderId="0" xfId="0" applyFont="1" applyAlignment="1">
      <alignment horizontal="centerContinuous"/>
    </xf>
    <xf numFmtId="0" fontId="29" fillId="0" borderId="0" xfId="0" applyFont="1" applyBorder="1" applyAlignment="1">
      <alignment horizontal="centerContinuous"/>
    </xf>
    <xf numFmtId="44" fontId="29" fillId="0" borderId="0" xfId="2" applyFont="1" applyBorder="1" applyAlignment="1">
      <alignment horizontal="centerContinuous"/>
    </xf>
    <xf numFmtId="44" fontId="32" fillId="0" borderId="0" xfId="2" applyFont="1"/>
    <xf numFmtId="0" fontId="32" fillId="0" borderId="0" xfId="0" applyFont="1" applyAlignment="1">
      <alignment horizontal="right" vertical="top"/>
    </xf>
    <xf numFmtId="165" fontId="32" fillId="0" borderId="0" xfId="1" applyNumberFormat="1" applyFont="1" applyBorder="1" applyAlignment="1">
      <alignment horizontal="left"/>
    </xf>
    <xf numFmtId="0" fontId="32" fillId="0" borderId="0" xfId="0" applyFont="1" applyAlignment="1">
      <alignment vertical="top"/>
    </xf>
    <xf numFmtId="0" fontId="38" fillId="0" borderId="0" xfId="0" applyFont="1"/>
    <xf numFmtId="44" fontId="38" fillId="0" borderId="0" xfId="2" applyFont="1"/>
    <xf numFmtId="0" fontId="9" fillId="0" borderId="0" xfId="0" applyFont="1" applyFill="1" applyBorder="1"/>
    <xf numFmtId="0" fontId="51" fillId="4" borderId="1" xfId="0" applyFont="1" applyFill="1" applyBorder="1" applyAlignment="1" applyProtection="1">
      <alignment vertical="center" wrapText="1"/>
      <protection locked="0"/>
    </xf>
    <xf numFmtId="44" fontId="51" fillId="4" borderId="1" xfId="2" applyNumberFormat="1" applyFont="1" applyFill="1" applyBorder="1" applyAlignment="1" applyProtection="1">
      <alignment vertical="center"/>
      <protection locked="0"/>
    </xf>
    <xf numFmtId="0" fontId="51" fillId="0" borderId="0" xfId="0" applyFont="1"/>
    <xf numFmtId="0" fontId="54" fillId="0" borderId="0" xfId="0" applyFont="1"/>
    <xf numFmtId="44" fontId="55" fillId="4" borderId="1" xfId="2" applyNumberFormat="1" applyFont="1" applyFill="1" applyBorder="1" applyAlignment="1" applyProtection="1"/>
    <xf numFmtId="44" fontId="51" fillId="5" borderId="1" xfId="0" applyNumberFormat="1" applyFont="1" applyFill="1" applyBorder="1" applyAlignment="1" applyProtection="1"/>
    <xf numFmtId="44" fontId="51" fillId="5" borderId="1" xfId="2" applyNumberFormat="1" applyFont="1" applyFill="1" applyBorder="1" applyAlignment="1" applyProtection="1">
      <alignment vertical="center"/>
    </xf>
    <xf numFmtId="0" fontId="55" fillId="0" borderId="0" xfId="0" applyFont="1"/>
    <xf numFmtId="0" fontId="57" fillId="0" borderId="0" xfId="0" applyFont="1"/>
    <xf numFmtId="0" fontId="36" fillId="0" borderId="0" xfId="0" applyFont="1" applyFill="1"/>
    <xf numFmtId="0" fontId="21" fillId="0" borderId="0" xfId="0" applyFont="1" applyFill="1"/>
    <xf numFmtId="0" fontId="59" fillId="0" borderId="0" xfId="0" applyFont="1"/>
    <xf numFmtId="0" fontId="60" fillId="0" borderId="0" xfId="0" applyFont="1"/>
    <xf numFmtId="0" fontId="55" fillId="0" borderId="0" xfId="0" applyFont="1" applyFill="1"/>
    <xf numFmtId="0" fontId="57" fillId="0" borderId="0" xfId="0" applyFont="1" applyFill="1"/>
    <xf numFmtId="0" fontId="28" fillId="7" borderId="3" xfId="0" applyFont="1" applyFill="1" applyBorder="1"/>
    <xf numFmtId="0" fontId="30" fillId="7" borderId="5" xfId="0" applyFont="1" applyFill="1" applyBorder="1" applyAlignment="1">
      <alignment horizontal="center"/>
    </xf>
    <xf numFmtId="0" fontId="28" fillId="7" borderId="6" xfId="0" applyFont="1" applyFill="1" applyBorder="1"/>
    <xf numFmtId="0" fontId="28" fillId="7" borderId="7" xfId="0" applyFont="1" applyFill="1" applyBorder="1"/>
    <xf numFmtId="1" fontId="30" fillId="7" borderId="8" xfId="1" applyNumberFormat="1" applyFont="1" applyFill="1" applyBorder="1" applyAlignment="1">
      <alignment horizontal="center"/>
    </xf>
    <xf numFmtId="0" fontId="28" fillId="7" borderId="0" xfId="0" applyFont="1" applyFill="1" applyBorder="1" applyAlignment="1">
      <alignment horizontal="center"/>
    </xf>
    <xf numFmtId="43" fontId="28" fillId="7" borderId="0" xfId="1" applyFont="1" applyFill="1" applyBorder="1" applyAlignment="1">
      <alignment horizontal="center"/>
    </xf>
    <xf numFmtId="0" fontId="34" fillId="7" borderId="9" xfId="0" applyFont="1" applyFill="1" applyBorder="1"/>
    <xf numFmtId="0" fontId="34" fillId="7" borderId="8" xfId="0" applyFont="1" applyFill="1" applyBorder="1"/>
    <xf numFmtId="0" fontId="34" fillId="7" borderId="10" xfId="0" applyFont="1" applyFill="1" applyBorder="1"/>
    <xf numFmtId="0" fontId="34" fillId="7" borderId="11" xfId="0" applyFont="1" applyFill="1" applyBorder="1"/>
    <xf numFmtId="44" fontId="34" fillId="7" borderId="11" xfId="2" applyFont="1" applyFill="1" applyBorder="1"/>
    <xf numFmtId="0" fontId="34" fillId="7" borderId="4" xfId="0" applyFont="1" applyFill="1" applyBorder="1"/>
    <xf numFmtId="0" fontId="33" fillId="7" borderId="0" xfId="0" quotePrefix="1" applyFont="1" applyFill="1" applyBorder="1" applyAlignment="1">
      <alignment horizontal="center"/>
    </xf>
    <xf numFmtId="44" fontId="33" fillId="7" borderId="0" xfId="2" quotePrefix="1" applyFont="1" applyFill="1" applyBorder="1" applyAlignment="1">
      <alignment horizontal="center"/>
    </xf>
    <xf numFmtId="0" fontId="33" fillId="7" borderId="0" xfId="0" applyFont="1" applyFill="1" applyBorder="1" applyAlignment="1">
      <alignment horizontal="center"/>
    </xf>
    <xf numFmtId="49" fontId="33" fillId="7" borderId="0" xfId="0" applyNumberFormat="1" applyFont="1" applyFill="1" applyBorder="1" applyAlignment="1">
      <alignment horizontal="center"/>
    </xf>
    <xf numFmtId="44" fontId="32" fillId="7" borderId="1" xfId="2" applyNumberFormat="1" applyFont="1" applyFill="1" applyBorder="1" applyProtection="1">
      <protection locked="0"/>
    </xf>
    <xf numFmtId="7" fontId="32" fillId="7" borderId="0" xfId="2" applyNumberFormat="1" applyFont="1" applyFill="1" applyBorder="1" applyAlignment="1" applyProtection="1">
      <alignment horizontal="right"/>
    </xf>
    <xf numFmtId="7" fontId="34" fillId="7" borderId="0" xfId="2" applyNumberFormat="1" applyFont="1" applyFill="1" applyBorder="1" applyAlignment="1" applyProtection="1"/>
    <xf numFmtId="44" fontId="32" fillId="7" borderId="1" xfId="2" applyNumberFormat="1" applyFont="1" applyFill="1" applyBorder="1" applyAlignment="1" applyProtection="1">
      <alignment horizontal="right"/>
      <protection locked="0"/>
    </xf>
    <xf numFmtId="167" fontId="34" fillId="7" borderId="0" xfId="0" applyNumberFormat="1" applyFont="1" applyFill="1" applyBorder="1" applyAlignment="1" applyProtection="1"/>
    <xf numFmtId="167" fontId="48" fillId="7" borderId="0" xfId="0" applyNumberFormat="1" applyFont="1" applyFill="1" applyBorder="1" applyAlignment="1" applyProtection="1">
      <alignment horizontal="right"/>
    </xf>
    <xf numFmtId="0" fontId="48" fillId="7" borderId="0" xfId="0" applyFont="1" applyFill="1" applyBorder="1" applyAlignment="1">
      <alignment horizontal="centerContinuous"/>
    </xf>
    <xf numFmtId="0" fontId="49" fillId="7" borderId="0" xfId="0" applyFont="1" applyFill="1" applyBorder="1" applyAlignment="1">
      <alignment horizontal="centerContinuous"/>
    </xf>
    <xf numFmtId="44" fontId="48" fillId="7" borderId="0" xfId="2" applyNumberFormat="1" applyFont="1" applyFill="1" applyBorder="1" applyAlignment="1">
      <alignment horizontal="centerContinuous"/>
    </xf>
    <xf numFmtId="44" fontId="48" fillId="7" borderId="0" xfId="0" applyNumberFormat="1" applyFont="1" applyFill="1" applyBorder="1" applyAlignment="1">
      <alignment horizontal="centerContinuous"/>
    </xf>
    <xf numFmtId="42" fontId="48" fillId="7" borderId="0" xfId="0" applyNumberFormat="1" applyFont="1" applyFill="1" applyBorder="1" applyAlignment="1">
      <alignment horizontal="centerContinuous"/>
    </xf>
    <xf numFmtId="44" fontId="48" fillId="7" borderId="0" xfId="2" applyFont="1" applyFill="1" applyBorder="1" applyAlignment="1">
      <alignment horizontal="centerContinuous"/>
    </xf>
    <xf numFmtId="0" fontId="32" fillId="7" borderId="0" xfId="0" applyFont="1" applyFill="1"/>
    <xf numFmtId="0" fontId="32" fillId="7" borderId="0" xfId="0" applyFont="1" applyFill="1" applyBorder="1"/>
    <xf numFmtId="0" fontId="32" fillId="7" borderId="0" xfId="0" applyFont="1" applyFill="1" applyAlignment="1">
      <alignment horizontal="centerContinuous" vertical="top"/>
    </xf>
    <xf numFmtId="0" fontId="34" fillId="7" borderId="0" xfId="0" applyFont="1" applyFill="1"/>
    <xf numFmtId="0" fontId="55" fillId="7" borderId="0" xfId="0" applyFont="1" applyFill="1"/>
    <xf numFmtId="0" fontId="52" fillId="7" borderId="0" xfId="0" applyFont="1" applyFill="1"/>
    <xf numFmtId="0" fontId="55" fillId="7" borderId="0" xfId="0" applyFont="1" applyFill="1" applyAlignment="1">
      <alignment horizontal="right"/>
    </xf>
    <xf numFmtId="0" fontId="55" fillId="7" borderId="1" xfId="0" applyFont="1" applyFill="1" applyBorder="1" applyAlignment="1" applyProtection="1">
      <alignment horizontal="center"/>
      <protection locked="0"/>
    </xf>
    <xf numFmtId="0" fontId="34" fillId="7" borderId="12" xfId="0" applyFont="1" applyFill="1" applyBorder="1"/>
    <xf numFmtId="0" fontId="34" fillId="7" borderId="0" xfId="0" applyFont="1" applyFill="1" applyBorder="1"/>
    <xf numFmtId="0" fontId="34" fillId="7" borderId="0" xfId="0" applyFont="1" applyFill="1" applyBorder="1" applyAlignment="1">
      <alignment horizontal="right"/>
    </xf>
    <xf numFmtId="0" fontId="34" fillId="7" borderId="13" xfId="0" applyFont="1" applyFill="1" applyBorder="1" applyAlignment="1">
      <alignment horizontal="right"/>
    </xf>
    <xf numFmtId="3" fontId="33" fillId="7" borderId="0" xfId="0" applyNumberFormat="1" applyFont="1" applyFill="1" applyAlignment="1">
      <alignment horizontal="right"/>
    </xf>
    <xf numFmtId="10" fontId="33" fillId="7" borderId="0" xfId="0" applyNumberFormat="1" applyFont="1" applyFill="1" applyAlignment="1">
      <alignment horizontal="right"/>
    </xf>
    <xf numFmtId="37" fontId="33" fillId="7" borderId="0" xfId="1" applyNumberFormat="1" applyFont="1" applyFill="1" applyAlignment="1">
      <alignment horizontal="right"/>
    </xf>
    <xf numFmtId="0" fontId="29" fillId="7" borderId="0" xfId="0" applyFont="1" applyFill="1"/>
    <xf numFmtId="0" fontId="29" fillId="7" borderId="0" xfId="0" applyFont="1" applyFill="1" applyAlignment="1">
      <alignment horizontal="center"/>
    </xf>
    <xf numFmtId="0" fontId="55" fillId="7" borderId="0" xfId="0" applyFont="1" applyFill="1" applyBorder="1" applyAlignment="1" applyProtection="1">
      <alignment horizontal="right"/>
    </xf>
    <xf numFmtId="49" fontId="33" fillId="7" borderId="0" xfId="0" applyNumberFormat="1" applyFont="1" applyFill="1" applyAlignment="1">
      <alignment horizontal="right"/>
    </xf>
    <xf numFmtId="49" fontId="33" fillId="7" borderId="0" xfId="1" applyNumberFormat="1" applyFont="1" applyFill="1" applyBorder="1" applyAlignment="1">
      <alignment horizontal="right"/>
    </xf>
    <xf numFmtId="44" fontId="36" fillId="7" borderId="1" xfId="1" applyNumberFormat="1" applyFont="1" applyFill="1" applyBorder="1" applyProtection="1">
      <protection locked="0"/>
    </xf>
    <xf numFmtId="166" fontId="36" fillId="7" borderId="1" xfId="1" applyNumberFormat="1" applyFont="1" applyFill="1" applyBorder="1" applyAlignment="1" applyProtection="1">
      <alignment horizontal="center"/>
      <protection locked="0"/>
    </xf>
    <xf numFmtId="44" fontId="55" fillId="8" borderId="1" xfId="0" applyNumberFormat="1" applyFont="1" applyFill="1" applyBorder="1" applyProtection="1"/>
    <xf numFmtId="0" fontId="32" fillId="7" borderId="0" xfId="0" applyFont="1" applyFill="1" applyAlignment="1">
      <alignment horizontal="center"/>
    </xf>
    <xf numFmtId="44" fontId="32" fillId="7" borderId="0" xfId="0" applyNumberFormat="1" applyFont="1" applyFill="1" applyAlignment="1"/>
    <xf numFmtId="3" fontId="29" fillId="7" borderId="0" xfId="1" applyNumberFormat="1" applyFont="1" applyFill="1"/>
    <xf numFmtId="2" fontId="29" fillId="7" borderId="0" xfId="1" applyNumberFormat="1" applyFont="1" applyFill="1" applyAlignment="1">
      <alignment horizontal="center"/>
    </xf>
    <xf numFmtId="2" fontId="29" fillId="7" borderId="0" xfId="1" applyNumberFormat="1" applyFont="1" applyFill="1"/>
    <xf numFmtId="10" fontId="29" fillId="7" borderId="0" xfId="0" applyNumberFormat="1" applyFont="1" applyFill="1"/>
    <xf numFmtId="169" fontId="29" fillId="7" borderId="0" xfId="1" applyNumberFormat="1" applyFont="1" applyFill="1"/>
    <xf numFmtId="0" fontId="55" fillId="7" borderId="2" xfId="0" applyFont="1" applyFill="1" applyBorder="1" applyAlignment="1" applyProtection="1"/>
    <xf numFmtId="0" fontId="55" fillId="7" borderId="6" xfId="0" applyFont="1" applyFill="1" applyBorder="1" applyAlignment="1" applyProtection="1"/>
    <xf numFmtId="1" fontId="52" fillId="7" borderId="0" xfId="0" applyNumberFormat="1" applyFont="1" applyFill="1" applyBorder="1" applyAlignment="1" applyProtection="1">
      <alignment horizontal="center"/>
    </xf>
    <xf numFmtId="0" fontId="55" fillId="7" borderId="9" xfId="0" applyFont="1" applyFill="1" applyBorder="1" applyAlignment="1" applyProtection="1">
      <alignment horizontal="left"/>
    </xf>
    <xf numFmtId="0" fontId="52" fillId="7" borderId="0" xfId="0" applyFont="1" applyFill="1" applyAlignment="1">
      <alignment horizontal="right"/>
    </xf>
    <xf numFmtId="49" fontId="36" fillId="7" borderId="10" xfId="1" applyNumberFormat="1" applyFont="1" applyFill="1" applyBorder="1" applyAlignment="1" applyProtection="1">
      <alignment horizontal="left" wrapText="1"/>
      <protection locked="0"/>
    </xf>
    <xf numFmtId="49" fontId="33" fillId="7" borderId="6" xfId="0" applyNumberFormat="1" applyFont="1" applyFill="1" applyBorder="1" applyAlignment="1">
      <alignment horizontal="centerContinuous"/>
    </xf>
    <xf numFmtId="49" fontId="33" fillId="7" borderId="18" xfId="1" applyNumberFormat="1" applyFont="1" applyFill="1" applyBorder="1" applyAlignment="1">
      <alignment horizontal="center"/>
    </xf>
    <xf numFmtId="49" fontId="33" fillId="7" borderId="18" xfId="0" applyNumberFormat="1" applyFont="1" applyFill="1" applyBorder="1" applyAlignment="1">
      <alignment horizontal="center"/>
    </xf>
    <xf numFmtId="1" fontId="52" fillId="7" borderId="0" xfId="0" applyNumberFormat="1" applyFont="1" applyFill="1" applyBorder="1" applyAlignment="1" applyProtection="1">
      <alignment horizontal="left"/>
    </xf>
    <xf numFmtId="0" fontId="55" fillId="7" borderId="0" xfId="0" applyFont="1" applyFill="1" applyAlignment="1">
      <alignment vertical="center"/>
    </xf>
    <xf numFmtId="0" fontId="51" fillId="7" borderId="19" xfId="0" applyFont="1" applyFill="1" applyBorder="1" applyAlignment="1">
      <alignment horizontal="center"/>
    </xf>
    <xf numFmtId="0" fontId="34" fillId="7" borderId="18" xfId="0" applyFont="1" applyFill="1" applyBorder="1" applyAlignment="1">
      <alignment horizontal="center" vertical="center" wrapText="1"/>
    </xf>
    <xf numFmtId="0" fontId="34" fillId="7" borderId="20" xfId="0" applyFont="1" applyFill="1" applyBorder="1" applyAlignment="1">
      <alignment horizontal="center" vertical="center" wrapText="1"/>
    </xf>
    <xf numFmtId="0" fontId="34" fillId="7" borderId="21" xfId="0" applyFont="1" applyFill="1" applyBorder="1" applyAlignment="1">
      <alignment horizontal="center" vertical="center" wrapText="1"/>
    </xf>
    <xf numFmtId="0" fontId="52" fillId="7" borderId="14" xfId="0" applyFont="1" applyFill="1" applyBorder="1" applyAlignment="1" applyProtection="1">
      <alignment horizontal="center"/>
    </xf>
    <xf numFmtId="0" fontId="30" fillId="7" borderId="8" xfId="0" applyNumberFormat="1" applyFont="1" applyFill="1" applyBorder="1" applyAlignment="1" applyProtection="1">
      <alignment shrinkToFit="1"/>
    </xf>
    <xf numFmtId="0" fontId="50" fillId="7" borderId="0" xfId="0" applyFont="1" applyFill="1" applyBorder="1" applyAlignment="1">
      <alignment horizontal="center" vertical="top"/>
    </xf>
    <xf numFmtId="0" fontId="34" fillId="7" borderId="0" xfId="0" applyFont="1" applyFill="1" applyAlignment="1">
      <alignment horizontal="right"/>
    </xf>
    <xf numFmtId="0" fontId="61" fillId="7" borderId="0" xfId="0" applyFont="1" applyFill="1" applyBorder="1" applyAlignment="1">
      <alignment horizontal="centerContinuous" vertical="top"/>
    </xf>
    <xf numFmtId="0" fontId="36" fillId="7" borderId="1" xfId="0" applyFont="1" applyFill="1" applyBorder="1" applyAlignment="1">
      <alignment horizontal="center"/>
    </xf>
    <xf numFmtId="3" fontId="51" fillId="7" borderId="8" xfId="0" applyNumberFormat="1" applyFont="1" applyFill="1" applyBorder="1" applyAlignment="1">
      <alignment horizontal="right"/>
    </xf>
    <xf numFmtId="10" fontId="51" fillId="7" borderId="8" xfId="0" applyNumberFormat="1" applyFont="1" applyFill="1" applyBorder="1" applyAlignment="1">
      <alignment horizontal="right"/>
    </xf>
    <xf numFmtId="37" fontId="55" fillId="7" borderId="8" xfId="1" applyNumberFormat="1" applyFont="1" applyFill="1" applyBorder="1" applyAlignment="1">
      <alignment horizontal="right"/>
    </xf>
    <xf numFmtId="0" fontId="51" fillId="7" borderId="8" xfId="0" applyFont="1" applyFill="1" applyBorder="1"/>
    <xf numFmtId="0" fontId="55" fillId="7" borderId="0" xfId="0" applyFont="1" applyFill="1" applyAlignment="1">
      <alignment horizontal="right"/>
    </xf>
    <xf numFmtId="0" fontId="28" fillId="7" borderId="0" xfId="0" applyFont="1" applyFill="1" applyBorder="1" applyAlignment="1">
      <alignment horizontal="right"/>
    </xf>
    <xf numFmtId="0" fontId="55" fillId="7" borderId="0" xfId="0" applyFont="1" applyFill="1" applyBorder="1" applyAlignment="1">
      <alignment horizontal="right"/>
    </xf>
    <xf numFmtId="0" fontId="57" fillId="0" borderId="0" xfId="0" applyFont="1" applyBorder="1"/>
    <xf numFmtId="0" fontId="55" fillId="7" borderId="0" xfId="0" applyFont="1" applyFill="1" applyAlignment="1">
      <alignment shrinkToFit="1"/>
    </xf>
    <xf numFmtId="0" fontId="55" fillId="7" borderId="11" xfId="0" applyFont="1" applyFill="1" applyBorder="1" applyAlignment="1" applyProtection="1">
      <alignment shrinkToFit="1"/>
      <protection locked="0"/>
    </xf>
    <xf numFmtId="0" fontId="34" fillId="7" borderId="13" xfId="0" applyFont="1" applyFill="1" applyBorder="1" applyAlignment="1">
      <alignment horizontal="right" shrinkToFit="1"/>
    </xf>
    <xf numFmtId="0" fontId="28" fillId="7" borderId="23" xfId="0" applyFont="1" applyFill="1" applyBorder="1" applyAlignment="1" applyProtection="1">
      <alignment shrinkToFit="1"/>
      <protection locked="0"/>
    </xf>
    <xf numFmtId="0" fontId="55" fillId="7" borderId="0" xfId="0" applyFont="1" applyFill="1" applyBorder="1" applyAlignment="1" applyProtection="1">
      <alignment horizontal="center"/>
    </xf>
    <xf numFmtId="0" fontId="55" fillId="7" borderId="0" xfId="0" applyFont="1" applyFill="1" applyBorder="1" applyProtection="1"/>
    <xf numFmtId="0" fontId="51" fillId="0" borderId="0" xfId="0" applyFont="1" applyProtection="1"/>
    <xf numFmtId="0" fontId="54" fillId="0" borderId="0" xfId="0" applyFont="1" applyProtection="1"/>
    <xf numFmtId="49" fontId="29" fillId="0" borderId="0" xfId="0" applyNumberFormat="1" applyFont="1" applyProtection="1"/>
    <xf numFmtId="0" fontId="29" fillId="0" borderId="0" xfId="0" applyFont="1" applyProtection="1"/>
    <xf numFmtId="0" fontId="32" fillId="0" borderId="0" xfId="0" applyFont="1" applyProtection="1"/>
    <xf numFmtId="0" fontId="32" fillId="4" borderId="0" xfId="0" applyFont="1" applyFill="1" applyProtection="1"/>
    <xf numFmtId="3" fontId="33" fillId="2" borderId="0" xfId="0" applyNumberFormat="1" applyFont="1" applyFill="1" applyAlignment="1" applyProtection="1">
      <alignment horizontal="right"/>
    </xf>
    <xf numFmtId="10" fontId="33" fillId="2" borderId="0" xfId="0" applyNumberFormat="1" applyFont="1" applyFill="1" applyAlignment="1" applyProtection="1">
      <alignment horizontal="right"/>
    </xf>
    <xf numFmtId="37" fontId="33" fillId="2" borderId="0" xfId="1" applyNumberFormat="1" applyFont="1" applyFill="1" applyAlignment="1" applyProtection="1">
      <alignment horizontal="right"/>
    </xf>
    <xf numFmtId="49" fontId="29" fillId="0" borderId="1" xfId="0" applyNumberFormat="1" applyFont="1" applyBorder="1" applyProtection="1"/>
    <xf numFmtId="49" fontId="32" fillId="4" borderId="1" xfId="1" applyNumberFormat="1" applyFont="1" applyFill="1" applyBorder="1" applyAlignment="1" applyProtection="1">
      <alignment horizontal="center"/>
    </xf>
    <xf numFmtId="49" fontId="33" fillId="2" borderId="0" xfId="0" applyNumberFormat="1" applyFont="1" applyFill="1" applyAlignment="1" applyProtection="1">
      <alignment horizontal="right"/>
    </xf>
    <xf numFmtId="49" fontId="33" fillId="2" borderId="0" xfId="1" applyNumberFormat="1" applyFont="1" applyFill="1" applyBorder="1" applyAlignment="1" applyProtection="1">
      <alignment horizontal="right"/>
    </xf>
    <xf numFmtId="3" fontId="55" fillId="2" borderId="0" xfId="0" applyNumberFormat="1" applyFont="1" applyFill="1" applyAlignment="1" applyProtection="1">
      <alignment horizontal="right"/>
    </xf>
    <xf numFmtId="10" fontId="55" fillId="2" borderId="0" xfId="0" applyNumberFormat="1" applyFont="1" applyFill="1" applyAlignment="1" applyProtection="1">
      <alignment horizontal="right"/>
    </xf>
    <xf numFmtId="37" fontId="55" fillId="2" borderId="0" xfId="1" applyNumberFormat="1" applyFont="1" applyFill="1" applyBorder="1" applyAlignment="1" applyProtection="1">
      <alignment horizontal="right"/>
    </xf>
    <xf numFmtId="10" fontId="55" fillId="4" borderId="1" xfId="0" applyNumberFormat="1" applyFont="1" applyFill="1" applyBorder="1" applyAlignment="1" applyProtection="1">
      <alignment horizontal="center"/>
    </xf>
    <xf numFmtId="10" fontId="51" fillId="2" borderId="0" xfId="0" applyNumberFormat="1" applyFont="1" applyFill="1" applyAlignment="1" applyProtection="1">
      <alignment horizontal="right"/>
    </xf>
    <xf numFmtId="49" fontId="32" fillId="4" borderId="1" xfId="0" applyNumberFormat="1" applyFont="1" applyFill="1" applyBorder="1" applyAlignment="1" applyProtection="1">
      <alignment horizontal="center" vertical="center" wrapText="1"/>
    </xf>
    <xf numFmtId="43" fontId="53" fillId="0" borderId="1" xfId="1" applyFont="1" applyBorder="1" applyAlignment="1" applyProtection="1">
      <alignment horizontal="left" vertical="center"/>
    </xf>
    <xf numFmtId="44" fontId="51" fillId="5" borderId="1" xfId="0" applyNumberFormat="1" applyFont="1" applyFill="1" applyBorder="1" applyProtection="1"/>
    <xf numFmtId="3" fontId="51" fillId="2" borderId="0" xfId="0" applyNumberFormat="1" applyFont="1" applyFill="1" applyAlignment="1" applyProtection="1">
      <alignment horizontal="right"/>
    </xf>
    <xf numFmtId="37" fontId="51" fillId="2" borderId="0" xfId="1" applyNumberFormat="1" applyFont="1" applyFill="1" applyBorder="1" applyAlignment="1" applyProtection="1">
      <alignment horizontal="right"/>
    </xf>
    <xf numFmtId="3" fontId="51" fillId="2" borderId="0" xfId="0" applyNumberFormat="1" applyFont="1" applyFill="1" applyAlignment="1" applyProtection="1">
      <alignment horizontal="right" vertical="center"/>
    </xf>
    <xf numFmtId="10" fontId="51" fillId="2" borderId="0" xfId="0" applyNumberFormat="1" applyFont="1" applyFill="1" applyAlignment="1" applyProtection="1">
      <alignment horizontal="right" vertical="center"/>
    </xf>
    <xf numFmtId="37" fontId="51" fillId="2" borderId="0" xfId="1" applyNumberFormat="1" applyFont="1" applyFill="1" applyBorder="1" applyAlignment="1" applyProtection="1">
      <alignment horizontal="right" vertical="center"/>
    </xf>
    <xf numFmtId="0" fontId="51" fillId="0" borderId="0" xfId="0" applyFont="1" applyAlignment="1" applyProtection="1">
      <alignment vertical="center"/>
    </xf>
    <xf numFmtId="0" fontId="54" fillId="0" borderId="0" xfId="0" applyFont="1" applyAlignment="1" applyProtection="1">
      <alignment vertical="center"/>
    </xf>
    <xf numFmtId="44" fontId="51" fillId="5" borderId="1" xfId="0" applyNumberFormat="1" applyFont="1" applyFill="1" applyBorder="1" applyAlignment="1" applyProtection="1">
      <alignment vertical="center"/>
    </xf>
    <xf numFmtId="0" fontId="66" fillId="4" borderId="1" xfId="0" applyFont="1" applyFill="1" applyBorder="1" applyAlignment="1" applyProtection="1">
      <alignment vertical="center" wrapText="1"/>
    </xf>
    <xf numFmtId="0" fontId="66" fillId="4" borderId="20" xfId="0" applyFont="1" applyFill="1" applyBorder="1" applyProtection="1"/>
    <xf numFmtId="0" fontId="66" fillId="4" borderId="21" xfId="0" applyFont="1" applyFill="1" applyBorder="1" applyAlignment="1" applyProtection="1">
      <alignment wrapText="1"/>
    </xf>
    <xf numFmtId="0" fontId="66" fillId="4" borderId="1" xfId="0" applyFont="1" applyFill="1" applyBorder="1" applyAlignment="1" applyProtection="1">
      <alignment wrapText="1"/>
    </xf>
    <xf numFmtId="0" fontId="29" fillId="4" borderId="0" xfId="0" applyFont="1" applyFill="1" applyAlignment="1" applyProtection="1">
      <alignment wrapText="1"/>
    </xf>
    <xf numFmtId="10" fontId="29" fillId="4" borderId="0" xfId="0" applyNumberFormat="1" applyFont="1" applyFill="1" applyProtection="1"/>
    <xf numFmtId="37" fontId="29" fillId="4" borderId="0" xfId="1" applyNumberFormat="1" applyFont="1" applyFill="1" applyProtection="1"/>
    <xf numFmtId="0" fontId="2" fillId="0" borderId="0" xfId="0" applyFont="1" applyProtection="1"/>
    <xf numFmtId="0" fontId="29" fillId="4" borderId="0" xfId="0" applyFont="1" applyFill="1" applyProtection="1"/>
    <xf numFmtId="0" fontId="51" fillId="0" borderId="1" xfId="0" applyFont="1" applyBorder="1" applyAlignment="1" applyProtection="1">
      <alignment vertical="center" wrapText="1"/>
      <protection locked="0"/>
    </xf>
    <xf numFmtId="0" fontId="67" fillId="7" borderId="0" xfId="0" applyNumberFormat="1" applyFont="1" applyFill="1" applyBorder="1" applyAlignment="1" applyProtection="1">
      <alignment shrinkToFit="1"/>
    </xf>
    <xf numFmtId="0" fontId="34" fillId="7" borderId="1" xfId="0" applyFont="1" applyFill="1" applyBorder="1" applyAlignment="1" applyProtection="1">
      <alignment horizontal="center"/>
    </xf>
    <xf numFmtId="49" fontId="34" fillId="7" borderId="1" xfId="0" applyNumberFormat="1" applyFont="1" applyFill="1" applyBorder="1" applyAlignment="1" applyProtection="1">
      <alignment horizontal="center"/>
    </xf>
    <xf numFmtId="0" fontId="28" fillId="7" borderId="24" xfId="0" applyFont="1" applyFill="1" applyBorder="1"/>
    <xf numFmtId="0" fontId="70" fillId="0" borderId="0" xfId="0" applyFont="1" applyBorder="1" applyAlignment="1">
      <alignment horizontal="right"/>
    </xf>
    <xf numFmtId="0" fontId="30" fillId="7" borderId="14" xfId="0" applyFont="1" applyFill="1" applyBorder="1" applyAlignment="1">
      <alignment horizontal="center"/>
    </xf>
    <xf numFmtId="0" fontId="34" fillId="7" borderId="19" xfId="0" applyFont="1" applyFill="1" applyBorder="1"/>
    <xf numFmtId="0" fontId="71" fillId="7" borderId="19" xfId="0" applyFont="1" applyFill="1" applyBorder="1" applyAlignment="1">
      <alignment horizontal="center"/>
    </xf>
    <xf numFmtId="0" fontId="28" fillId="7" borderId="8" xfId="0" applyFont="1" applyFill="1" applyBorder="1" applyAlignment="1">
      <alignment horizontal="right"/>
    </xf>
    <xf numFmtId="0" fontId="51" fillId="0" borderId="0" xfId="0" applyFont="1" applyBorder="1" applyProtection="1"/>
    <xf numFmtId="49" fontId="32" fillId="4" borderId="6" xfId="0" applyNumberFormat="1" applyFont="1" applyFill="1" applyBorder="1" applyAlignment="1" applyProtection="1">
      <alignment horizontal="center"/>
    </xf>
    <xf numFmtId="49" fontId="32" fillId="4" borderId="0" xfId="0" applyNumberFormat="1" applyFont="1" applyFill="1" applyBorder="1" applyAlignment="1" applyProtection="1">
      <alignment horizontal="center"/>
    </xf>
    <xf numFmtId="0" fontId="28" fillId="7" borderId="0" xfId="0" applyFont="1" applyFill="1"/>
    <xf numFmtId="44" fontId="51" fillId="6" borderId="1" xfId="0" applyNumberFormat="1" applyFont="1" applyFill="1" applyBorder="1" applyAlignment="1" applyProtection="1">
      <alignment vertical="center"/>
    </xf>
    <xf numFmtId="0" fontId="73" fillId="4" borderId="0" xfId="0" applyFont="1" applyFill="1" applyAlignment="1" applyProtection="1">
      <alignment wrapText="1"/>
    </xf>
    <xf numFmtId="0" fontId="55" fillId="7" borderId="0" xfId="0" applyFont="1" applyFill="1" applyAlignment="1">
      <alignment vertical="center"/>
    </xf>
    <xf numFmtId="0" fontId="52" fillId="0" borderId="1" xfId="0" applyFont="1" applyBorder="1" applyAlignment="1" applyProtection="1">
      <alignment vertical="center" wrapText="1"/>
    </xf>
    <xf numFmtId="49" fontId="52" fillId="0" borderId="1" xfId="0" applyNumberFormat="1" applyFont="1" applyBorder="1" applyAlignment="1" applyProtection="1">
      <alignment vertical="center" wrapText="1"/>
    </xf>
    <xf numFmtId="49" fontId="32" fillId="4" borderId="1" xfId="0" applyNumberFormat="1" applyFont="1" applyFill="1" applyBorder="1" applyAlignment="1" applyProtection="1">
      <alignment horizontal="center"/>
    </xf>
    <xf numFmtId="0" fontId="30" fillId="7" borderId="8" xfId="0" applyFont="1" applyFill="1" applyBorder="1" applyAlignment="1">
      <alignment horizontal="center"/>
    </xf>
    <xf numFmtId="14" fontId="65" fillId="0" borderId="8" xfId="0" applyNumberFormat="1" applyFont="1" applyBorder="1" applyAlignment="1">
      <alignment horizontal="left"/>
    </xf>
    <xf numFmtId="0" fontId="36" fillId="4" borderId="1" xfId="0" applyFont="1" applyFill="1" applyBorder="1" applyAlignment="1" applyProtection="1">
      <alignment vertical="top" wrapText="1"/>
      <protection locked="0"/>
    </xf>
    <xf numFmtId="49" fontId="52" fillId="0" borderId="1" xfId="0" applyNumberFormat="1" applyFont="1" applyFill="1" applyBorder="1" applyAlignment="1" applyProtection="1">
      <alignment vertical="center"/>
    </xf>
    <xf numFmtId="0" fontId="52" fillId="0" borderId="1" xfId="0" applyFont="1" applyFill="1" applyBorder="1" applyAlignment="1" applyProtection="1">
      <alignment vertical="center" wrapText="1"/>
    </xf>
    <xf numFmtId="43" fontId="53" fillId="0" borderId="1" xfId="1" applyFont="1" applyFill="1" applyBorder="1" applyAlignment="1" applyProtection="1">
      <alignment horizontal="left" vertical="center"/>
    </xf>
    <xf numFmtId="0" fontId="52" fillId="0" borderId="1" xfId="0" applyFont="1" applyFill="1" applyBorder="1" applyAlignment="1" applyProtection="1">
      <alignment vertical="center"/>
    </xf>
    <xf numFmtId="49" fontId="52" fillId="0" borderId="1" xfId="0" applyNumberFormat="1" applyFont="1" applyFill="1" applyBorder="1" applyAlignment="1" applyProtection="1">
      <alignment horizontal="left" vertical="center"/>
    </xf>
    <xf numFmtId="0" fontId="51" fillId="0" borderId="1" xfId="0" applyFont="1" applyFill="1" applyBorder="1" applyAlignment="1" applyProtection="1">
      <alignment vertical="center" wrapText="1"/>
    </xf>
    <xf numFmtId="44" fontId="55" fillId="5" borderId="1" xfId="2" applyNumberFormat="1" applyFont="1" applyFill="1" applyBorder="1" applyAlignment="1" applyProtection="1"/>
    <xf numFmtId="44" fontId="55" fillId="6" borderId="1" xfId="0" applyNumberFormat="1" applyFont="1" applyFill="1" applyBorder="1" applyAlignment="1" applyProtection="1"/>
    <xf numFmtId="0" fontId="76" fillId="4" borderId="1" xfId="0" applyFont="1" applyFill="1" applyBorder="1" applyAlignment="1" applyProtection="1">
      <alignment vertical="center" wrapText="1"/>
      <protection locked="0"/>
    </xf>
    <xf numFmtId="44" fontId="32" fillId="10" borderId="1" xfId="2" applyNumberFormat="1" applyFont="1" applyFill="1" applyBorder="1" applyProtection="1"/>
    <xf numFmtId="0" fontId="72" fillId="4" borderId="1" xfId="0" applyFont="1" applyFill="1" applyBorder="1" applyAlignment="1" applyProtection="1">
      <alignment vertical="center" wrapText="1"/>
    </xf>
    <xf numFmtId="42" fontId="55" fillId="7" borderId="1" xfId="2" applyNumberFormat="1" applyFont="1" applyFill="1" applyBorder="1" applyProtection="1">
      <protection locked="0"/>
    </xf>
    <xf numFmtId="42" fontId="51" fillId="7" borderId="1" xfId="2" applyNumberFormat="1" applyFont="1" applyFill="1" applyBorder="1" applyProtection="1">
      <protection locked="0"/>
    </xf>
    <xf numFmtId="42" fontId="36" fillId="7" borderId="1" xfId="2" applyNumberFormat="1" applyFont="1" applyFill="1" applyBorder="1" applyProtection="1">
      <protection locked="0"/>
    </xf>
    <xf numFmtId="44" fontId="51" fillId="4" borderId="1" xfId="2" applyNumberFormat="1" applyFont="1" applyFill="1" applyBorder="1" applyAlignment="1" applyProtection="1">
      <alignment vertical="center"/>
    </xf>
    <xf numFmtId="0" fontId="78" fillId="7" borderId="0" xfId="0" applyFont="1" applyFill="1"/>
    <xf numFmtId="0" fontId="64" fillId="7" borderId="8" xfId="0" applyFont="1" applyFill="1" applyBorder="1" applyAlignment="1" applyProtection="1">
      <protection locked="0"/>
    </xf>
    <xf numFmtId="0" fontId="64" fillId="7" borderId="11" xfId="0" applyFont="1" applyFill="1" applyBorder="1" applyAlignment="1" applyProtection="1">
      <alignment horizontal="left"/>
      <protection locked="0"/>
    </xf>
    <xf numFmtId="0" fontId="79" fillId="0" borderId="8" xfId="0" applyFont="1" applyBorder="1" applyAlignment="1" applyProtection="1">
      <alignment horizontal="center"/>
      <protection locked="0"/>
    </xf>
    <xf numFmtId="0" fontId="76" fillId="4" borderId="39" xfId="0" quotePrefix="1" applyFont="1" applyFill="1" applyBorder="1" applyAlignment="1" applyProtection="1">
      <alignment vertical="center" wrapText="1"/>
      <protection locked="0"/>
    </xf>
    <xf numFmtId="0" fontId="76" fillId="4" borderId="40" xfId="0" quotePrefix="1" applyFont="1" applyFill="1" applyBorder="1" applyAlignment="1" applyProtection="1">
      <alignment vertical="center" wrapText="1"/>
      <protection locked="0"/>
    </xf>
    <xf numFmtId="0" fontId="76" fillId="4" borderId="41" xfId="0" quotePrefix="1" applyFont="1" applyFill="1" applyBorder="1" applyAlignment="1" applyProtection="1">
      <alignment vertical="center" wrapText="1"/>
      <protection locked="0"/>
    </xf>
    <xf numFmtId="0" fontId="28" fillId="7" borderId="2" xfId="0" applyFont="1" applyFill="1" applyBorder="1"/>
    <xf numFmtId="0" fontId="51" fillId="4" borderId="20" xfId="0" applyFont="1" applyFill="1" applyBorder="1" applyAlignment="1" applyProtection="1">
      <alignment vertical="top" wrapText="1"/>
      <protection locked="0"/>
    </xf>
    <xf numFmtId="0" fontId="44" fillId="0" borderId="0" xfId="0" applyFont="1" applyProtection="1"/>
    <xf numFmtId="0" fontId="23" fillId="0" borderId="0" xfId="0" applyFont="1" applyProtection="1"/>
    <xf numFmtId="0" fontId="37" fillId="7" borderId="0" xfId="0" applyFont="1" applyFill="1" applyAlignment="1" applyProtection="1"/>
    <xf numFmtId="0" fontId="51" fillId="7" borderId="6" xfId="0" applyFont="1" applyFill="1" applyBorder="1" applyProtection="1"/>
    <xf numFmtId="0" fontId="51" fillId="7" borderId="0" xfId="0" applyFont="1" applyFill="1" applyBorder="1" applyProtection="1"/>
    <xf numFmtId="10" fontId="51" fillId="7" borderId="0" xfId="0" applyNumberFormat="1" applyFont="1" applyFill="1" applyBorder="1" applyProtection="1"/>
    <xf numFmtId="37" fontId="51" fillId="7" borderId="14" xfId="1" applyNumberFormat="1" applyFont="1" applyFill="1" applyBorder="1" applyProtection="1"/>
    <xf numFmtId="49" fontId="51" fillId="7" borderId="1" xfId="1" applyNumberFormat="1" applyFont="1" applyFill="1" applyBorder="1" applyAlignment="1" applyProtection="1">
      <alignment horizontal="center"/>
    </xf>
    <xf numFmtId="49" fontId="51" fillId="0" borderId="0" xfId="0" applyNumberFormat="1" applyFont="1" applyProtection="1"/>
    <xf numFmtId="49" fontId="54" fillId="0" borderId="0" xfId="0" applyNumberFormat="1" applyFont="1" applyProtection="1"/>
    <xf numFmtId="0" fontId="51" fillId="0" borderId="0" xfId="0" applyFont="1" applyAlignment="1" applyProtection="1"/>
    <xf numFmtId="0" fontId="54" fillId="0" borderId="0" xfId="0" applyFont="1" applyAlignment="1" applyProtection="1"/>
    <xf numFmtId="10" fontId="55" fillId="7" borderId="1" xfId="0" applyNumberFormat="1" applyFont="1" applyFill="1" applyBorder="1" applyAlignment="1" applyProtection="1">
      <alignment horizontal="center" vertical="center"/>
    </xf>
    <xf numFmtId="0" fontId="55" fillId="0" borderId="0" xfId="0" applyFont="1" applyProtection="1"/>
    <xf numFmtId="0" fontId="57" fillId="0" borderId="0" xfId="0" applyFont="1" applyProtection="1"/>
    <xf numFmtId="10" fontId="29" fillId="0" borderId="0" xfId="0" applyNumberFormat="1" applyFont="1" applyProtection="1"/>
    <xf numFmtId="37" fontId="29" fillId="0" borderId="0" xfId="1" applyNumberFormat="1" applyFont="1" applyProtection="1"/>
    <xf numFmtId="49" fontId="36" fillId="11" borderId="10" xfId="1" applyNumberFormat="1" applyFont="1" applyFill="1" applyBorder="1" applyAlignment="1" applyProtection="1">
      <alignment horizontal="left" wrapText="1"/>
      <protection locked="0"/>
    </xf>
    <xf numFmtId="44" fontId="36" fillId="11" borderId="1" xfId="1" applyNumberFormat="1" applyFont="1" applyFill="1" applyBorder="1" applyProtection="1">
      <protection locked="0"/>
    </xf>
    <xf numFmtId="166" fontId="36" fillId="11" borderId="1" xfId="1" applyNumberFormat="1" applyFont="1" applyFill="1" applyBorder="1" applyAlignment="1" applyProtection="1">
      <alignment horizontal="center"/>
      <protection locked="0"/>
    </xf>
    <xf numFmtId="42" fontId="36" fillId="11" borderId="1" xfId="2" applyNumberFormat="1" applyFont="1" applyFill="1" applyBorder="1" applyProtection="1">
      <protection locked="0"/>
    </xf>
    <xf numFmtId="167" fontId="36" fillId="11" borderId="1" xfId="0" applyNumberFormat="1" applyFont="1" applyFill="1" applyBorder="1"/>
    <xf numFmtId="167" fontId="36" fillId="11" borderId="1" xfId="0" applyNumberFormat="1" applyFont="1" applyFill="1" applyBorder="1" applyProtection="1"/>
    <xf numFmtId="3" fontId="36" fillId="11" borderId="0" xfId="0" applyNumberFormat="1" applyFont="1" applyFill="1" applyBorder="1" applyAlignment="1">
      <alignment horizontal="right"/>
    </xf>
    <xf numFmtId="10" fontId="36" fillId="11" borderId="0" xfId="0" applyNumberFormat="1" applyFont="1" applyFill="1" applyBorder="1" applyAlignment="1">
      <alignment horizontal="right"/>
    </xf>
    <xf numFmtId="37" fontId="36" fillId="11" borderId="0" xfId="1" applyNumberFormat="1" applyFont="1" applyFill="1" applyBorder="1" applyAlignment="1">
      <alignment horizontal="right"/>
    </xf>
    <xf numFmtId="10" fontId="36" fillId="11" borderId="1" xfId="4" applyNumberFormat="1" applyFont="1" applyFill="1" applyBorder="1"/>
    <xf numFmtId="0" fontId="36" fillId="11" borderId="1" xfId="0" applyFont="1" applyFill="1" applyBorder="1" applyAlignment="1">
      <alignment horizontal="center"/>
    </xf>
    <xf numFmtId="0" fontId="76" fillId="4" borderId="1" xfId="0" applyFont="1" applyFill="1" applyBorder="1" applyAlignment="1" applyProtection="1">
      <alignment wrapText="1"/>
    </xf>
    <xf numFmtId="44" fontId="32" fillId="7" borderId="1" xfId="2" applyNumberFormat="1" applyFont="1" applyFill="1" applyBorder="1" applyProtection="1"/>
    <xf numFmtId="14" fontId="64" fillId="7" borderId="8" xfId="0" applyNumberFormat="1" applyFont="1" applyFill="1" applyBorder="1" applyAlignment="1" applyProtection="1">
      <alignment horizontal="left"/>
    </xf>
    <xf numFmtId="14" fontId="64" fillId="7" borderId="19" xfId="0" applyNumberFormat="1" applyFont="1" applyFill="1" applyBorder="1" applyAlignment="1" applyProtection="1">
      <alignment horizontal="left"/>
    </xf>
    <xf numFmtId="170" fontId="64" fillId="7" borderId="8" xfId="0" applyNumberFormat="1" applyFont="1" applyFill="1" applyBorder="1" applyAlignment="1" applyProtection="1">
      <alignment horizontal="center"/>
      <protection locked="0"/>
    </xf>
    <xf numFmtId="0" fontId="55" fillId="7" borderId="0" xfId="0" applyFont="1" applyFill="1" applyAlignment="1">
      <alignment vertical="center"/>
    </xf>
    <xf numFmtId="0" fontId="28" fillId="7" borderId="0" xfId="0" applyFont="1" applyFill="1" applyBorder="1" applyAlignment="1">
      <alignment horizontal="right"/>
    </xf>
    <xf numFmtId="0" fontId="61" fillId="0" borderId="4" xfId="0" applyFont="1" applyBorder="1" applyAlignment="1">
      <alignment vertical="center"/>
    </xf>
    <xf numFmtId="0" fontId="61" fillId="0" borderId="0" xfId="0" applyFont="1" applyBorder="1" applyAlignment="1">
      <alignment vertical="center"/>
    </xf>
    <xf numFmtId="0" fontId="61" fillId="7" borderId="0" xfId="0" applyFont="1" applyFill="1" applyBorder="1" applyAlignment="1">
      <alignment vertical="top"/>
    </xf>
    <xf numFmtId="0" fontId="61" fillId="7" borderId="0" xfId="0" applyFont="1" applyFill="1" applyBorder="1" applyAlignment="1">
      <alignment horizontal="right" vertical="top"/>
    </xf>
    <xf numFmtId="0" fontId="50" fillId="7" borderId="0" xfId="0" applyFont="1" applyFill="1" applyBorder="1" applyAlignment="1">
      <alignment horizontal="right" vertical="top"/>
    </xf>
    <xf numFmtId="0" fontId="41" fillId="0" borderId="0" xfId="0" applyFont="1" applyFill="1"/>
    <xf numFmtId="0" fontId="19" fillId="0" borderId="0" xfId="0" applyFont="1" applyFill="1"/>
    <xf numFmtId="0" fontId="42" fillId="0" borderId="0" xfId="0" applyFont="1" applyFill="1"/>
    <xf numFmtId="0" fontId="25" fillId="0" borderId="0" xfId="0" applyFont="1" applyFill="1"/>
    <xf numFmtId="0" fontId="32" fillId="0" borderId="0" xfId="0" applyFont="1" applyFill="1"/>
    <xf numFmtId="3" fontId="32" fillId="0" borderId="0" xfId="1" applyNumberFormat="1" applyFont="1" applyFill="1"/>
    <xf numFmtId="2" fontId="32" fillId="0" borderId="0" xfId="1" applyNumberFormat="1" applyFont="1" applyFill="1" applyAlignment="1">
      <alignment horizontal="center"/>
    </xf>
    <xf numFmtId="2" fontId="32" fillId="0" borderId="0" xfId="1" applyNumberFormat="1" applyFont="1" applyFill="1"/>
    <xf numFmtId="10" fontId="32" fillId="0" borderId="0" xfId="0" applyNumberFormat="1" applyFont="1" applyFill="1"/>
    <xf numFmtId="169" fontId="32" fillId="0" borderId="0" xfId="1" applyNumberFormat="1" applyFont="1" applyFill="1"/>
    <xf numFmtId="3" fontId="33" fillId="0" borderId="0" xfId="0" applyNumberFormat="1" applyFont="1" applyFill="1" applyAlignment="1">
      <alignment horizontal="right"/>
    </xf>
    <xf numFmtId="10" fontId="33" fillId="0" borderId="0" xfId="0" applyNumberFormat="1" applyFont="1" applyFill="1" applyAlignment="1">
      <alignment horizontal="right"/>
    </xf>
    <xf numFmtId="37" fontId="33" fillId="0" borderId="0" xfId="1" applyNumberFormat="1" applyFont="1" applyFill="1" applyAlignment="1">
      <alignment horizontal="right"/>
    </xf>
    <xf numFmtId="0" fontId="29" fillId="0" borderId="0" xfId="0" applyFont="1" applyFill="1"/>
    <xf numFmtId="0" fontId="29" fillId="0" borderId="0" xfId="0" applyFont="1" applyFill="1" applyAlignment="1">
      <alignment horizontal="center"/>
    </xf>
    <xf numFmtId="0" fontId="17" fillId="0" borderId="0" xfId="0" applyFont="1" applyFill="1"/>
    <xf numFmtId="0" fontId="55" fillId="0" borderId="27" xfId="0" applyFont="1" applyFill="1" applyBorder="1" applyAlignment="1" applyProtection="1">
      <alignment horizontal="left"/>
    </xf>
    <xf numFmtId="0" fontId="55" fillId="0" borderId="15" xfId="0" applyFont="1" applyFill="1" applyBorder="1" applyAlignment="1" applyProtection="1">
      <alignment horizontal="right"/>
    </xf>
    <xf numFmtId="1" fontId="52" fillId="0" borderId="15" xfId="0" applyNumberFormat="1" applyFont="1" applyFill="1" applyBorder="1" applyAlignment="1" applyProtection="1">
      <alignment horizontal="left"/>
    </xf>
    <xf numFmtId="1" fontId="55" fillId="0" borderId="15" xfId="0" applyNumberFormat="1" applyFont="1" applyFill="1" applyBorder="1" applyAlignment="1" applyProtection="1">
      <alignment horizontal="right"/>
    </xf>
    <xf numFmtId="0" fontId="64" fillId="0" borderId="15" xfId="0" applyFont="1" applyFill="1" applyBorder="1" applyAlignment="1" applyProtection="1"/>
    <xf numFmtId="10" fontId="55" fillId="0" borderId="15" xfId="0" applyNumberFormat="1" applyFont="1" applyFill="1" applyBorder="1" applyAlignment="1" applyProtection="1">
      <alignment horizontal="right"/>
    </xf>
    <xf numFmtId="37" fontId="55" fillId="0" borderId="15" xfId="1" applyNumberFormat="1" applyFont="1" applyFill="1" applyBorder="1" applyAlignment="1" applyProtection="1">
      <alignment horizontal="right"/>
    </xf>
    <xf numFmtId="14" fontId="55" fillId="0" borderId="0" xfId="0" applyNumberFormat="1" applyFont="1" applyFill="1" applyBorder="1" applyAlignment="1"/>
    <xf numFmtId="0" fontId="64" fillId="0" borderId="0" xfId="0" applyFont="1" applyFill="1" applyBorder="1" applyAlignment="1" applyProtection="1"/>
    <xf numFmtId="37" fontId="64" fillId="0" borderId="0" xfId="0" applyNumberFormat="1" applyFont="1" applyFill="1" applyBorder="1" applyAlignment="1" applyProtection="1">
      <alignment horizontal="center" shrinkToFit="1"/>
    </xf>
    <xf numFmtId="1" fontId="52" fillId="0" borderId="0" xfId="0" applyNumberFormat="1" applyFont="1" applyFill="1" applyBorder="1" applyAlignment="1" applyProtection="1">
      <alignment horizontal="center"/>
    </xf>
    <xf numFmtId="0" fontId="55" fillId="0" borderId="0" xfId="0" applyFont="1" applyFill="1" applyBorder="1" applyAlignment="1" applyProtection="1">
      <alignment horizontal="right"/>
    </xf>
    <xf numFmtId="10" fontId="55" fillId="0" borderId="0" xfId="0" applyNumberFormat="1" applyFont="1" applyFill="1" applyBorder="1" applyAlignment="1" applyProtection="1">
      <alignment horizontal="right"/>
    </xf>
    <xf numFmtId="37" fontId="55" fillId="0" borderId="0" xfId="1" applyNumberFormat="1" applyFont="1" applyFill="1" applyBorder="1" applyAlignment="1" applyProtection="1">
      <alignment horizontal="right"/>
    </xf>
    <xf numFmtId="0" fontId="64" fillId="0" borderId="0" xfId="0" applyFont="1" applyFill="1" applyBorder="1" applyAlignment="1" applyProtection="1">
      <alignment horizontal="center"/>
    </xf>
    <xf numFmtId="0" fontId="64" fillId="0" borderId="22" xfId="0" applyFont="1" applyFill="1" applyBorder="1" applyAlignment="1" applyProtection="1">
      <alignment horizontal="center"/>
    </xf>
    <xf numFmtId="0" fontId="55" fillId="0" borderId="12" xfId="0" applyFont="1" applyFill="1" applyBorder="1" applyAlignment="1" applyProtection="1">
      <alignment horizontal="left"/>
    </xf>
    <xf numFmtId="170" fontId="64" fillId="0" borderId="0" xfId="0" applyNumberFormat="1" applyFont="1" applyFill="1" applyBorder="1" applyAlignment="1" applyProtection="1">
      <alignment horizontal="left"/>
    </xf>
    <xf numFmtId="14" fontId="55" fillId="0" borderId="0" xfId="0" applyNumberFormat="1" applyFont="1" applyFill="1" applyBorder="1" applyAlignment="1" applyProtection="1">
      <alignment horizontal="right"/>
    </xf>
    <xf numFmtId="0" fontId="30" fillId="0" borderId="0" xfId="0" applyFont="1" applyFill="1" applyBorder="1" applyAlignment="1">
      <alignment horizontal="left"/>
    </xf>
    <xf numFmtId="0" fontId="43" fillId="0" borderId="0" xfId="0" applyFont="1" applyFill="1" applyBorder="1"/>
    <xf numFmtId="0" fontId="28" fillId="0" borderId="0" xfId="0" applyFont="1" applyFill="1" applyBorder="1" applyAlignment="1">
      <alignment horizontal="center"/>
    </xf>
    <xf numFmtId="0" fontId="28" fillId="0" borderId="0" xfId="0" applyFont="1" applyFill="1" applyBorder="1" applyAlignment="1">
      <alignment horizontal="right"/>
    </xf>
    <xf numFmtId="0" fontId="30" fillId="0" borderId="0" xfId="0" applyNumberFormat="1" applyFont="1" applyFill="1" applyBorder="1" applyAlignment="1">
      <alignment horizontal="center"/>
    </xf>
    <xf numFmtId="169" fontId="29" fillId="0" borderId="0" xfId="1" applyNumberFormat="1" applyFont="1" applyFill="1" applyBorder="1" applyAlignment="1" applyProtection="1">
      <alignment horizontal="center"/>
    </xf>
    <xf numFmtId="3" fontId="28" fillId="0" borderId="0" xfId="0" applyNumberFormat="1" applyFont="1" applyFill="1" applyBorder="1" applyAlignment="1">
      <alignment horizontal="right"/>
    </xf>
    <xf numFmtId="10" fontId="28" fillId="0" borderId="0" xfId="0" applyNumberFormat="1" applyFont="1" applyFill="1" applyBorder="1" applyAlignment="1">
      <alignment horizontal="right"/>
    </xf>
    <xf numFmtId="37" fontId="28" fillId="0" borderId="0" xfId="1" applyNumberFormat="1" applyFont="1" applyFill="1" applyBorder="1" applyAlignment="1">
      <alignment horizontal="right"/>
    </xf>
    <xf numFmtId="0" fontId="28" fillId="0" borderId="0" xfId="0" applyFont="1" applyFill="1" applyBorder="1"/>
    <xf numFmtId="0" fontId="28" fillId="0" borderId="16" xfId="0" applyFont="1" applyFill="1" applyBorder="1" applyAlignment="1">
      <alignment horizontal="center"/>
    </xf>
    <xf numFmtId="3" fontId="31" fillId="0" borderId="15" xfId="0" applyNumberFormat="1" applyFont="1" applyFill="1" applyBorder="1" applyAlignment="1">
      <alignment horizontal="right"/>
    </xf>
    <xf numFmtId="10" fontId="31" fillId="0" borderId="15" xfId="0" applyNumberFormat="1" applyFont="1" applyFill="1" applyBorder="1" applyAlignment="1">
      <alignment horizontal="right"/>
    </xf>
    <xf numFmtId="37" fontId="31" fillId="0" borderId="15" xfId="1" applyNumberFormat="1" applyFont="1" applyFill="1" applyBorder="1" applyAlignment="1">
      <alignment horizontal="right"/>
    </xf>
    <xf numFmtId="3" fontId="31" fillId="0" borderId="0" xfId="0" applyNumberFormat="1" applyFont="1" applyFill="1" applyBorder="1" applyAlignment="1">
      <alignment horizontal="right"/>
    </xf>
    <xf numFmtId="10" fontId="31" fillId="0" borderId="0" xfId="0" applyNumberFormat="1" applyFont="1" applyFill="1" applyBorder="1" applyAlignment="1">
      <alignment horizontal="right"/>
    </xf>
    <xf numFmtId="37" fontId="31" fillId="0" borderId="0" xfId="1" applyNumberFormat="1" applyFont="1" applyFill="1" applyBorder="1" applyAlignment="1">
      <alignment horizontal="right"/>
    </xf>
    <xf numFmtId="10" fontId="36" fillId="0" borderId="0" xfId="0" applyNumberFormat="1" applyFont="1" applyFill="1" applyBorder="1" applyAlignment="1">
      <alignment horizontal="right"/>
    </xf>
    <xf numFmtId="10" fontId="55" fillId="0" borderId="17" xfId="0" applyNumberFormat="1" applyFont="1" applyFill="1" applyBorder="1" applyAlignment="1">
      <alignment horizontal="center" vertical="center" wrapText="1"/>
    </xf>
    <xf numFmtId="10" fontId="55" fillId="0" borderId="17" xfId="0" applyNumberFormat="1" applyFont="1" applyFill="1" applyBorder="1" applyAlignment="1" applyProtection="1">
      <alignment horizontal="center" vertical="center" wrapText="1"/>
    </xf>
    <xf numFmtId="3" fontId="31" fillId="0" borderId="13" xfId="0" applyNumberFormat="1" applyFont="1" applyFill="1" applyBorder="1" applyAlignment="1">
      <alignment horizontal="right"/>
    </xf>
    <xf numFmtId="10" fontId="31" fillId="0" borderId="13" xfId="0" applyNumberFormat="1" applyFont="1" applyFill="1" applyBorder="1" applyAlignment="1">
      <alignment horizontal="right"/>
    </xf>
    <xf numFmtId="37" fontId="31" fillId="0" borderId="13" xfId="1" quotePrefix="1" applyNumberFormat="1" applyFont="1" applyFill="1" applyBorder="1" applyAlignment="1">
      <alignment horizontal="right" vertical="center" wrapText="1"/>
    </xf>
    <xf numFmtId="0" fontId="31" fillId="0" borderId="0" xfId="0" applyFont="1" applyFill="1"/>
    <xf numFmtId="0" fontId="20" fillId="0" borderId="0" xfId="0" applyFont="1" applyFill="1"/>
    <xf numFmtId="3" fontId="26" fillId="0" borderId="0" xfId="0" applyNumberFormat="1" applyFont="1" applyFill="1" applyAlignment="1" applyProtection="1">
      <alignment horizontal="right"/>
    </xf>
    <xf numFmtId="10" fontId="26" fillId="0" borderId="0" xfId="0" applyNumberFormat="1" applyFont="1" applyFill="1" applyAlignment="1" applyProtection="1">
      <alignment horizontal="right"/>
    </xf>
    <xf numFmtId="0" fontId="26" fillId="0" borderId="0" xfId="0" applyFont="1" applyFill="1" applyAlignment="1" applyProtection="1">
      <alignment horizontal="right"/>
    </xf>
    <xf numFmtId="0" fontId="26" fillId="0" borderId="0" xfId="0" applyFont="1" applyFill="1" applyProtection="1"/>
    <xf numFmtId="3" fontId="27" fillId="0" borderId="0" xfId="0" applyNumberFormat="1" applyFont="1" applyFill="1" applyAlignment="1" applyProtection="1">
      <alignment horizontal="right"/>
    </xf>
    <xf numFmtId="10" fontId="27" fillId="0" borderId="0" xfId="0" applyNumberFormat="1" applyFont="1" applyFill="1" applyAlignment="1" applyProtection="1">
      <alignment horizontal="right"/>
    </xf>
    <xf numFmtId="37" fontId="27" fillId="0" borderId="0" xfId="1" applyNumberFormat="1" applyFont="1" applyFill="1" applyBorder="1" applyAlignment="1" applyProtection="1">
      <alignment horizontal="right"/>
    </xf>
    <xf numFmtId="0" fontId="27" fillId="0" borderId="0" xfId="0" applyFont="1" applyFill="1" applyProtection="1"/>
    <xf numFmtId="0" fontId="55" fillId="0" borderId="0" xfId="0" applyFont="1" applyFill="1" applyAlignment="1" applyProtection="1"/>
    <xf numFmtId="0" fontId="68" fillId="0" borderId="0" xfId="0" applyFont="1" applyFill="1" applyAlignment="1" applyProtection="1">
      <alignment horizontal="right"/>
    </xf>
    <xf numFmtId="0" fontId="64" fillId="0" borderId="0" xfId="0" applyNumberFormat="1" applyFont="1" applyFill="1" applyAlignment="1" applyProtection="1">
      <alignment horizontal="center"/>
    </xf>
    <xf numFmtId="0" fontId="55" fillId="0" borderId="0" xfId="0" applyFont="1" applyFill="1" applyAlignment="1" applyProtection="1">
      <alignment horizontal="right"/>
    </xf>
    <xf numFmtId="0" fontId="51" fillId="0" borderId="0" xfId="0" applyFont="1" applyFill="1" applyProtection="1"/>
    <xf numFmtId="0" fontId="54" fillId="0" borderId="0" xfId="0" applyFont="1" applyFill="1" applyProtection="1"/>
    <xf numFmtId="1" fontId="52" fillId="0" borderId="0" xfId="0" applyNumberFormat="1" applyFont="1" applyFill="1" applyAlignment="1" applyProtection="1">
      <alignment horizontal="center"/>
    </xf>
    <xf numFmtId="0" fontId="68" fillId="0" borderId="0" xfId="0" applyFont="1" applyFill="1" applyProtection="1"/>
    <xf numFmtId="1" fontId="69" fillId="0" borderId="0" xfId="0" applyNumberFormat="1" applyFont="1" applyFill="1" applyAlignment="1" applyProtection="1">
      <alignment horizontal="left"/>
    </xf>
    <xf numFmtId="14" fontId="64" fillId="0" borderId="0" xfId="0" applyNumberFormat="1" applyFont="1" applyFill="1" applyAlignment="1" applyProtection="1">
      <alignment horizontal="left"/>
    </xf>
    <xf numFmtId="14" fontId="55" fillId="0" borderId="0" xfId="0" applyNumberFormat="1" applyFont="1" applyFill="1" applyAlignment="1" applyProtection="1">
      <alignment horizontal="right"/>
    </xf>
    <xf numFmtId="14" fontId="64" fillId="0" borderId="0" xfId="0" applyNumberFormat="1" applyFont="1" applyFill="1" applyAlignment="1" applyProtection="1"/>
    <xf numFmtId="49" fontId="29" fillId="0" borderId="0" xfId="0" applyNumberFormat="1" applyFont="1" applyFill="1" applyProtection="1"/>
    <xf numFmtId="0" fontId="29" fillId="0" borderId="0" xfId="0" applyFont="1" applyFill="1" applyProtection="1"/>
    <xf numFmtId="0" fontId="32" fillId="0" borderId="0" xfId="0" applyFont="1" applyFill="1" applyProtection="1"/>
    <xf numFmtId="10" fontId="32" fillId="0" borderId="0" xfId="0" applyNumberFormat="1" applyFont="1" applyFill="1" applyProtection="1"/>
    <xf numFmtId="37" fontId="32" fillId="0" borderId="0" xfId="1" applyNumberFormat="1" applyFont="1" applyFill="1" applyProtection="1"/>
    <xf numFmtId="3" fontId="33" fillId="0" borderId="0" xfId="0" applyNumberFormat="1" applyFont="1" applyFill="1" applyAlignment="1" applyProtection="1">
      <alignment horizontal="right"/>
    </xf>
    <xf numFmtId="10" fontId="33" fillId="0" borderId="0" xfId="0" applyNumberFormat="1" applyFont="1" applyFill="1" applyAlignment="1" applyProtection="1">
      <alignment horizontal="right"/>
    </xf>
    <xf numFmtId="37" fontId="33" fillId="0" borderId="0" xfId="1" applyNumberFormat="1" applyFont="1" applyFill="1" applyAlignment="1" applyProtection="1">
      <alignment horizontal="right"/>
    </xf>
    <xf numFmtId="0" fontId="26" fillId="0" borderId="0" xfId="0" applyFont="1" applyFill="1" applyBorder="1" applyProtection="1"/>
    <xf numFmtId="0" fontId="24" fillId="0" borderId="0" xfId="0" applyFont="1" applyFill="1" applyBorder="1" applyProtection="1"/>
    <xf numFmtId="0" fontId="27" fillId="0" borderId="0" xfId="0" applyFont="1" applyFill="1" applyBorder="1" applyProtection="1"/>
    <xf numFmtId="0" fontId="22" fillId="0" borderId="0" xfId="0" applyFont="1" applyFill="1" applyBorder="1" applyProtection="1"/>
    <xf numFmtId="0" fontId="51" fillId="0" borderId="0" xfId="0" applyFont="1" applyFill="1" applyBorder="1" applyProtection="1"/>
    <xf numFmtId="0" fontId="54" fillId="0" borderId="0" xfId="0" applyFont="1" applyFill="1" applyBorder="1" applyProtection="1"/>
    <xf numFmtId="0" fontId="29" fillId="0" borderId="0" xfId="0" applyFont="1" applyFill="1" applyBorder="1" applyProtection="1"/>
    <xf numFmtId="0" fontId="17" fillId="0" borderId="0" xfId="0" applyFont="1" applyFill="1" applyBorder="1" applyProtection="1"/>
    <xf numFmtId="49" fontId="29" fillId="0" borderId="0" xfId="0" applyNumberFormat="1" applyFont="1" applyBorder="1" applyProtection="1"/>
    <xf numFmtId="49" fontId="17" fillId="0" borderId="0" xfId="0" applyNumberFormat="1" applyFont="1" applyBorder="1" applyProtection="1"/>
    <xf numFmtId="0" fontId="54" fillId="0" borderId="0" xfId="0" applyFont="1" applyBorder="1" applyProtection="1"/>
    <xf numFmtId="49" fontId="13" fillId="4" borderId="0" xfId="0" applyNumberFormat="1" applyFont="1" applyFill="1" applyBorder="1" applyAlignment="1" applyProtection="1">
      <alignment horizontal="center"/>
    </xf>
    <xf numFmtId="0" fontId="51" fillId="0" borderId="0" xfId="0" applyFont="1" applyBorder="1" applyAlignment="1" applyProtection="1">
      <alignment vertical="center"/>
    </xf>
    <xf numFmtId="0" fontId="54" fillId="0" borderId="0" xfId="0" applyFont="1" applyBorder="1" applyAlignment="1" applyProtection="1">
      <alignment vertical="center"/>
    </xf>
    <xf numFmtId="0" fontId="32" fillId="0" borderId="0" xfId="0" applyFont="1" applyBorder="1" applyProtection="1"/>
    <xf numFmtId="0" fontId="13" fillId="0" borderId="0" xfId="0" applyFont="1" applyBorder="1" applyProtection="1"/>
    <xf numFmtId="0" fontId="0" fillId="0" borderId="0" xfId="0" applyBorder="1" applyProtection="1"/>
    <xf numFmtId="0" fontId="29" fillId="0" borderId="0" xfId="0" applyFont="1" applyBorder="1" applyProtection="1"/>
    <xf numFmtId="0" fontId="2" fillId="0" borderId="0" xfId="0" applyFont="1" applyBorder="1" applyProtection="1"/>
    <xf numFmtId="44" fontId="36" fillId="9" borderId="1" xfId="2" applyFont="1" applyFill="1" applyBorder="1" applyProtection="1"/>
    <xf numFmtId="44" fontId="55" fillId="9" borderId="1" xfId="0" applyNumberFormat="1" applyFont="1" applyFill="1" applyBorder="1" applyProtection="1"/>
    <xf numFmtId="167" fontId="36" fillId="9" borderId="1" xfId="0" applyNumberFormat="1" applyFont="1" applyFill="1" applyBorder="1"/>
    <xf numFmtId="167" fontId="36" fillId="9" borderId="1" xfId="0" applyNumberFormat="1" applyFont="1" applyFill="1" applyBorder="1" applyProtection="1"/>
    <xf numFmtId="3" fontId="36" fillId="9" borderId="4" xfId="0" applyNumberFormat="1" applyFont="1" applyFill="1" applyBorder="1" applyAlignment="1">
      <alignment horizontal="right"/>
    </xf>
    <xf numFmtId="10" fontId="36" fillId="9" borderId="4" xfId="0" applyNumberFormat="1" applyFont="1" applyFill="1" applyBorder="1" applyAlignment="1">
      <alignment horizontal="right"/>
    </xf>
    <xf numFmtId="37" fontId="36" fillId="9" borderId="4" xfId="1" applyNumberFormat="1" applyFont="1" applyFill="1" applyBorder="1" applyAlignment="1">
      <alignment horizontal="right"/>
    </xf>
    <xf numFmtId="10" fontId="36" fillId="9" borderId="1" xfId="4" applyNumberFormat="1" applyFont="1" applyFill="1" applyBorder="1"/>
    <xf numFmtId="3" fontId="36" fillId="9" borderId="0" xfId="0" applyNumberFormat="1" applyFont="1" applyFill="1" applyBorder="1" applyAlignment="1">
      <alignment horizontal="right"/>
    </xf>
    <xf numFmtId="10" fontId="36" fillId="9" borderId="0" xfId="0" applyNumberFormat="1" applyFont="1" applyFill="1" applyBorder="1" applyAlignment="1">
      <alignment horizontal="right"/>
    </xf>
    <xf numFmtId="37" fontId="36" fillId="9" borderId="0" xfId="1" applyNumberFormat="1" applyFont="1" applyFill="1" applyBorder="1" applyAlignment="1">
      <alignment horizontal="right"/>
    </xf>
    <xf numFmtId="42" fontId="55" fillId="9" borderId="1" xfId="1" applyNumberFormat="1" applyFont="1" applyFill="1" applyBorder="1" applyProtection="1"/>
    <xf numFmtId="42" fontId="51" fillId="9" borderId="1" xfId="1" applyNumberFormat="1" applyFont="1" applyFill="1" applyBorder="1" applyProtection="1"/>
    <xf numFmtId="44" fontId="51" fillId="9" borderId="1" xfId="1" applyNumberFormat="1" applyFont="1" applyFill="1" applyBorder="1" applyProtection="1"/>
    <xf numFmtId="44" fontId="51" fillId="9" borderId="1" xfId="2" applyNumberFormat="1" applyFont="1" applyFill="1" applyBorder="1" applyProtection="1"/>
    <xf numFmtId="44" fontId="55" fillId="9" borderId="1" xfId="2" applyNumberFormat="1" applyFont="1" applyFill="1" applyBorder="1" applyAlignment="1" applyProtection="1"/>
    <xf numFmtId="44" fontId="32" fillId="9" borderId="1" xfId="2" applyFont="1" applyFill="1" applyBorder="1" applyProtection="1"/>
    <xf numFmtId="44" fontId="32" fillId="13" borderId="1" xfId="2" applyFont="1" applyFill="1" applyBorder="1" applyProtection="1"/>
    <xf numFmtId="7" fontId="34" fillId="9" borderId="1" xfId="2" applyNumberFormat="1" applyFont="1" applyFill="1" applyBorder="1" applyAlignment="1" applyProtection="1"/>
    <xf numFmtId="7" fontId="34" fillId="9" borderId="1" xfId="2" applyNumberFormat="1" applyFont="1" applyFill="1" applyBorder="1" applyProtection="1"/>
    <xf numFmtId="7" fontId="48" fillId="9" borderId="1" xfId="2" applyNumberFormat="1" applyFont="1" applyFill="1" applyBorder="1" applyProtection="1"/>
    <xf numFmtId="39" fontId="34" fillId="9" borderId="1" xfId="2" applyNumberFormat="1" applyFont="1" applyFill="1" applyBorder="1" applyAlignment="1" applyProtection="1"/>
    <xf numFmtId="7" fontId="48" fillId="9" borderId="1" xfId="0" applyNumberFormat="1" applyFont="1" applyFill="1" applyBorder="1" applyProtection="1"/>
    <xf numFmtId="49" fontId="31" fillId="7" borderId="10" xfId="1" applyNumberFormat="1" applyFont="1" applyFill="1" applyBorder="1" applyAlignment="1" applyProtection="1">
      <alignment horizontal="left" wrapText="1"/>
      <protection locked="0"/>
    </xf>
    <xf numFmtId="3" fontId="44" fillId="0" borderId="0" xfId="0" applyNumberFormat="1" applyFont="1" applyFill="1" applyAlignment="1" applyProtection="1">
      <alignment horizontal="right"/>
    </xf>
    <xf numFmtId="10" fontId="44" fillId="0" borderId="0" xfId="0" applyNumberFormat="1" applyFont="1" applyFill="1" applyAlignment="1" applyProtection="1">
      <alignment horizontal="right"/>
    </xf>
    <xf numFmtId="3" fontId="51" fillId="0" borderId="0" xfId="0" applyNumberFormat="1" applyFont="1" applyFill="1" applyAlignment="1" applyProtection="1">
      <alignment horizontal="right"/>
    </xf>
    <xf numFmtId="10" fontId="51" fillId="0" borderId="0" xfId="0" applyNumberFormat="1" applyFont="1" applyFill="1" applyAlignment="1" applyProtection="1">
      <alignment horizontal="right"/>
    </xf>
    <xf numFmtId="3" fontId="51" fillId="9" borderId="0" xfId="0" applyNumberFormat="1" applyFont="1" applyFill="1" applyAlignment="1" applyProtection="1">
      <alignment horizontal="right"/>
    </xf>
    <xf numFmtId="10" fontId="51" fillId="9" borderId="0" xfId="0" applyNumberFormat="1" applyFont="1" applyFill="1" applyAlignment="1" applyProtection="1">
      <alignment horizontal="right"/>
    </xf>
    <xf numFmtId="49" fontId="51" fillId="9" borderId="0" xfId="0" applyNumberFormat="1" applyFont="1" applyFill="1" applyAlignment="1" applyProtection="1">
      <alignment horizontal="right"/>
    </xf>
    <xf numFmtId="3" fontId="55" fillId="9" borderId="0" xfId="0" applyNumberFormat="1" applyFont="1" applyFill="1" applyAlignment="1" applyProtection="1">
      <alignment horizontal="right"/>
    </xf>
    <xf numFmtId="10" fontId="55" fillId="9" borderId="0" xfId="0" applyNumberFormat="1" applyFont="1" applyFill="1" applyAlignment="1" applyProtection="1">
      <alignment horizontal="right"/>
    </xf>
    <xf numFmtId="3" fontId="55" fillId="9" borderId="9" xfId="0" applyNumberFormat="1" applyFont="1" applyFill="1" applyBorder="1" applyAlignment="1" applyProtection="1">
      <alignment horizontal="center" vertical="center"/>
    </xf>
    <xf numFmtId="3" fontId="55" fillId="9" borderId="8" xfId="0" applyNumberFormat="1" applyFont="1" applyFill="1" applyBorder="1" applyAlignment="1" applyProtection="1">
      <alignment horizontal="center" vertical="center"/>
    </xf>
    <xf numFmtId="10" fontId="55" fillId="9" borderId="0" xfId="4" applyNumberFormat="1" applyFont="1" applyFill="1" applyAlignment="1" applyProtection="1">
      <alignment horizontal="center"/>
    </xf>
    <xf numFmtId="0" fontId="80" fillId="0" borderId="0" xfId="0" applyFont="1"/>
    <xf numFmtId="0" fontId="34" fillId="0" borderId="0" xfId="0" applyFont="1" applyFill="1"/>
    <xf numFmtId="44" fontId="32" fillId="0" borderId="0" xfId="2" applyFont="1" applyFill="1"/>
    <xf numFmtId="49" fontId="41" fillId="14" borderId="1" xfId="0" applyNumberFormat="1" applyFont="1" applyFill="1" applyBorder="1" applyAlignment="1">
      <alignment horizontal="center" vertical="center" wrapText="1"/>
    </xf>
    <xf numFmtId="0" fontId="41" fillId="14" borderId="1" xfId="0" applyFont="1" applyFill="1" applyBorder="1" applyAlignment="1">
      <alignment horizontal="center" vertical="center" wrapText="1"/>
    </xf>
    <xf numFmtId="0" fontId="41" fillId="14" borderId="1" xfId="0" applyFont="1" applyFill="1" applyBorder="1" applyAlignment="1">
      <alignment horizontal="center" vertical="center"/>
    </xf>
    <xf numFmtId="0" fontId="81" fillId="14" borderId="1" xfId="0" applyFont="1" applyFill="1" applyBorder="1" applyAlignment="1">
      <alignment horizontal="left" vertical="center" wrapText="1"/>
    </xf>
    <xf numFmtId="0" fontId="81" fillId="0" borderId="1" xfId="0" applyFont="1" applyFill="1" applyBorder="1" applyAlignment="1">
      <alignment horizontal="left" vertical="center" wrapText="1"/>
    </xf>
    <xf numFmtId="49" fontId="81" fillId="14" borderId="1" xfId="0" applyNumberFormat="1" applyFont="1" applyFill="1" applyBorder="1" applyAlignment="1">
      <alignment horizontal="center" vertical="center" wrapText="1"/>
    </xf>
    <xf numFmtId="49" fontId="81" fillId="14" borderId="1" xfId="0" applyNumberFormat="1" applyFont="1" applyFill="1" applyBorder="1" applyAlignment="1">
      <alignment horizontal="center" vertical="center"/>
    </xf>
    <xf numFmtId="0" fontId="81" fillId="14" borderId="1" xfId="0" applyFont="1" applyFill="1" applyBorder="1" applyAlignment="1">
      <alignment horizontal="center" vertical="center" wrapText="1"/>
    </xf>
    <xf numFmtId="0" fontId="55" fillId="7" borderId="0" xfId="0" applyFont="1" applyFill="1" applyBorder="1" applyAlignment="1" applyProtection="1">
      <alignment horizontal="center"/>
      <protection locked="0"/>
    </xf>
    <xf numFmtId="0" fontId="52" fillId="0" borderId="1" xfId="0" applyFont="1" applyFill="1" applyBorder="1" applyAlignment="1" applyProtection="1">
      <alignment vertical="center" wrapText="1"/>
    </xf>
    <xf numFmtId="0" fontId="38" fillId="7" borderId="8" xfId="0" applyFont="1" applyFill="1" applyBorder="1" applyProtection="1">
      <protection locked="0"/>
    </xf>
    <xf numFmtId="0" fontId="32" fillId="7" borderId="8" xfId="0" applyFont="1" applyFill="1" applyBorder="1" applyProtection="1">
      <protection locked="0"/>
    </xf>
    <xf numFmtId="44" fontId="32" fillId="7" borderId="8" xfId="2" applyFont="1" applyFill="1" applyBorder="1" applyProtection="1">
      <protection locked="0"/>
    </xf>
    <xf numFmtId="0" fontId="38" fillId="7" borderId="8" xfId="0" applyFont="1" applyFill="1" applyBorder="1" applyAlignment="1" applyProtection="1">
      <alignment wrapText="1"/>
      <protection locked="0"/>
    </xf>
    <xf numFmtId="0" fontId="34" fillId="7" borderId="1" xfId="0" applyFont="1" applyFill="1" applyBorder="1" applyAlignment="1" applyProtection="1">
      <alignment horizontal="center" vertical="center"/>
    </xf>
    <xf numFmtId="49" fontId="81" fillId="4" borderId="20" xfId="0" applyNumberFormat="1" applyFont="1" applyFill="1" applyBorder="1" applyAlignment="1">
      <alignment horizontal="center" vertical="center" wrapText="1"/>
    </xf>
    <xf numFmtId="49" fontId="81" fillId="4" borderId="18" xfId="0" applyNumberFormat="1" applyFont="1" applyFill="1" applyBorder="1" applyAlignment="1">
      <alignment horizontal="center" vertical="center" wrapText="1"/>
    </xf>
    <xf numFmtId="49" fontId="81" fillId="4" borderId="21" xfId="0" applyNumberFormat="1" applyFont="1" applyFill="1" applyBorder="1" applyAlignment="1">
      <alignment horizontal="center" vertical="center" wrapText="1"/>
    </xf>
    <xf numFmtId="0" fontId="81" fillId="4" borderId="20" xfId="0" applyFont="1" applyFill="1" applyBorder="1" applyAlignment="1">
      <alignment horizontal="center" vertical="center" wrapText="1"/>
    </xf>
    <xf numFmtId="0" fontId="81" fillId="4" borderId="18" xfId="0" applyFont="1" applyFill="1" applyBorder="1" applyAlignment="1">
      <alignment horizontal="center" vertical="center" wrapText="1"/>
    </xf>
    <xf numFmtId="0" fontId="81" fillId="4" borderId="21" xfId="0" applyFont="1" applyFill="1" applyBorder="1" applyAlignment="1">
      <alignment horizontal="center" vertical="center" wrapText="1"/>
    </xf>
    <xf numFmtId="49" fontId="81" fillId="14" borderId="20" xfId="0" applyNumberFormat="1" applyFont="1" applyFill="1" applyBorder="1" applyAlignment="1">
      <alignment horizontal="center" vertical="center"/>
    </xf>
    <xf numFmtId="49" fontId="81" fillId="14" borderId="18" xfId="0" applyNumberFormat="1" applyFont="1" applyFill="1" applyBorder="1" applyAlignment="1">
      <alignment horizontal="center" vertical="center"/>
    </xf>
    <xf numFmtId="49" fontId="81" fillId="14" borderId="21" xfId="0" applyNumberFormat="1" applyFont="1" applyFill="1" applyBorder="1" applyAlignment="1">
      <alignment horizontal="center" vertical="center"/>
    </xf>
    <xf numFmtId="0" fontId="81" fillId="14" borderId="20" xfId="0" applyFont="1" applyFill="1" applyBorder="1" applyAlignment="1">
      <alignment horizontal="center" vertical="center" wrapText="1"/>
    </xf>
    <xf numFmtId="0" fontId="81" fillId="14" borderId="18" xfId="0" applyFont="1" applyFill="1" applyBorder="1" applyAlignment="1">
      <alignment horizontal="center" vertical="center" wrapText="1"/>
    </xf>
    <xf numFmtId="0" fontId="81" fillId="14" borderId="21" xfId="0" applyFont="1" applyFill="1" applyBorder="1" applyAlignment="1">
      <alignment horizontal="center" vertical="center" wrapText="1"/>
    </xf>
    <xf numFmtId="49" fontId="81" fillId="14" borderId="1" xfId="0" applyNumberFormat="1" applyFont="1" applyFill="1" applyBorder="1" applyAlignment="1">
      <alignment horizontal="center" vertical="center" wrapText="1"/>
    </xf>
    <xf numFmtId="0" fontId="81" fillId="14" borderId="1" xfId="0" applyFont="1" applyFill="1" applyBorder="1" applyAlignment="1">
      <alignment horizontal="center" vertical="center" wrapText="1"/>
    </xf>
    <xf numFmtId="0" fontId="37" fillId="14" borderId="0" xfId="0" applyFont="1" applyFill="1" applyBorder="1" applyAlignment="1">
      <alignment horizontal="center" vertical="center" wrapText="1"/>
    </xf>
    <xf numFmtId="0" fontId="40" fillId="4" borderId="0" xfId="0" applyFont="1" applyFill="1" applyBorder="1" applyAlignment="1">
      <alignment horizontal="center" vertical="center" wrapText="1"/>
    </xf>
    <xf numFmtId="49" fontId="81" fillId="14" borderId="20" xfId="0" applyNumberFormat="1" applyFont="1" applyFill="1" applyBorder="1" applyAlignment="1">
      <alignment horizontal="center" vertical="center" wrapText="1"/>
    </xf>
    <xf numFmtId="49" fontId="81" fillId="14" borderId="21" xfId="0" applyNumberFormat="1" applyFont="1" applyFill="1" applyBorder="1" applyAlignment="1">
      <alignment horizontal="center" vertical="center" wrapText="1"/>
    </xf>
    <xf numFmtId="49" fontId="81" fillId="4" borderId="1" xfId="0" applyNumberFormat="1" applyFont="1" applyFill="1" applyBorder="1" applyAlignment="1">
      <alignment horizontal="center" vertical="center" wrapText="1"/>
    </xf>
    <xf numFmtId="0" fontId="81" fillId="4" borderId="1" xfId="0" applyFont="1" applyFill="1" applyBorder="1" applyAlignment="1">
      <alignment horizontal="center" vertical="center" wrapText="1"/>
    </xf>
    <xf numFmtId="0" fontId="34" fillId="7" borderId="29" xfId="0" applyFont="1" applyFill="1" applyBorder="1" applyAlignment="1">
      <alignment horizontal="center" shrinkToFit="1"/>
    </xf>
    <xf numFmtId="0" fontId="34" fillId="7" borderId="13" xfId="0" applyFont="1" applyFill="1" applyBorder="1" applyAlignment="1">
      <alignment horizontal="center" shrinkToFit="1"/>
    </xf>
    <xf numFmtId="168" fontId="34" fillId="9" borderId="10" xfId="0" applyNumberFormat="1" applyFont="1" applyFill="1" applyBorder="1" applyAlignment="1"/>
    <xf numFmtId="168" fontId="32" fillId="9" borderId="25" xfId="0" applyNumberFormat="1" applyFont="1" applyFill="1" applyBorder="1" applyAlignment="1"/>
    <xf numFmtId="0" fontId="34" fillId="7" borderId="0" xfId="0" applyFont="1" applyFill="1" applyBorder="1" applyAlignment="1">
      <alignment vertical="center"/>
    </xf>
    <xf numFmtId="0" fontId="34" fillId="7" borderId="8" xfId="0" applyFont="1" applyFill="1" applyBorder="1" applyAlignment="1" applyProtection="1">
      <protection locked="0"/>
    </xf>
    <xf numFmtId="0" fontId="34" fillId="7" borderId="30" xfId="0" applyFont="1" applyFill="1" applyBorder="1" applyAlignment="1" applyProtection="1">
      <protection locked="0"/>
    </xf>
    <xf numFmtId="0" fontId="9" fillId="7" borderId="13" xfId="3" applyFont="1" applyFill="1" applyBorder="1" applyAlignment="1" applyProtection="1">
      <alignment horizontal="center" shrinkToFit="1"/>
      <protection locked="0"/>
    </xf>
    <xf numFmtId="0" fontId="34" fillId="7" borderId="10" xfId="0" applyFont="1" applyFill="1" applyBorder="1" applyAlignment="1">
      <alignment horizontal="left"/>
    </xf>
    <xf numFmtId="0" fontId="34" fillId="7" borderId="11" xfId="0" applyFont="1" applyFill="1" applyBorder="1" applyAlignment="1">
      <alignment horizontal="left"/>
    </xf>
    <xf numFmtId="0" fontId="34" fillId="7" borderId="25" xfId="0" applyFont="1" applyFill="1" applyBorder="1" applyAlignment="1">
      <alignment horizontal="left"/>
    </xf>
    <xf numFmtId="0" fontId="34" fillId="9" borderId="6" xfId="0" applyFont="1" applyFill="1" applyBorder="1" applyAlignment="1">
      <alignment horizontal="left"/>
    </xf>
    <xf numFmtId="0" fontId="34" fillId="9" borderId="0" xfId="0" applyFont="1" applyFill="1" applyAlignment="1">
      <alignment horizontal="left"/>
    </xf>
    <xf numFmtId="0" fontId="39" fillId="7" borderId="27" xfId="0" applyFont="1" applyFill="1" applyBorder="1" applyAlignment="1">
      <alignment horizontal="center"/>
    </xf>
    <xf numFmtId="0" fontId="39" fillId="7" borderId="15" xfId="0" applyFont="1" applyFill="1" applyBorder="1" applyAlignment="1">
      <alignment horizontal="center"/>
    </xf>
    <xf numFmtId="0" fontId="39" fillId="7" borderId="28" xfId="0" applyFont="1" applyFill="1" applyBorder="1" applyAlignment="1">
      <alignment horizontal="center"/>
    </xf>
    <xf numFmtId="0" fontId="34" fillId="7" borderId="11" xfId="0" applyFont="1" applyFill="1" applyBorder="1" applyAlignment="1" applyProtection="1">
      <protection locked="0"/>
    </xf>
    <xf numFmtId="0" fontId="34" fillId="7" borderId="6" xfId="0" applyFont="1" applyFill="1" applyBorder="1" applyAlignment="1">
      <alignment horizontal="left"/>
    </xf>
    <xf numFmtId="0" fontId="34" fillId="7" borderId="0" xfId="0" applyFont="1" applyFill="1" applyAlignment="1">
      <alignment horizontal="left"/>
    </xf>
    <xf numFmtId="168" fontId="34" fillId="7" borderId="10" xfId="2" applyNumberFormat="1" applyFont="1" applyFill="1" applyBorder="1" applyAlignment="1" applyProtection="1">
      <protection locked="0"/>
    </xf>
    <xf numFmtId="168" fontId="32" fillId="7" borderId="25" xfId="2" applyNumberFormat="1" applyFont="1" applyFill="1" applyBorder="1" applyAlignment="1" applyProtection="1">
      <protection locked="0"/>
    </xf>
    <xf numFmtId="0" fontId="37" fillId="7" borderId="0" xfId="0" applyFont="1" applyFill="1" applyAlignment="1">
      <alignment horizontal="center"/>
    </xf>
    <xf numFmtId="0" fontId="55" fillId="7" borderId="0" xfId="0" applyFont="1" applyFill="1" applyAlignment="1">
      <alignment vertical="center"/>
    </xf>
    <xf numFmtId="0" fontId="64" fillId="7" borderId="8" xfId="0" applyFont="1" applyFill="1" applyBorder="1" applyAlignment="1" applyProtection="1">
      <protection locked="0"/>
    </xf>
    <xf numFmtId="0" fontId="64" fillId="7" borderId="8" xfId="0" applyFont="1" applyFill="1" applyBorder="1" applyAlignment="1" applyProtection="1">
      <alignment horizontal="left" shrinkToFit="1"/>
      <protection locked="0"/>
    </xf>
    <xf numFmtId="0" fontId="55" fillId="7" borderId="0" xfId="0" applyFont="1" applyFill="1" applyAlignment="1">
      <alignment horizontal="right"/>
    </xf>
    <xf numFmtId="0" fontId="64" fillId="7" borderId="8" xfId="0" applyFont="1" applyFill="1" applyBorder="1" applyAlignment="1" applyProtection="1">
      <alignment horizontal="center"/>
      <protection locked="0"/>
    </xf>
    <xf numFmtId="0" fontId="51" fillId="7" borderId="0" xfId="0" applyFont="1" applyFill="1" applyAlignment="1">
      <alignment horizontal="right"/>
    </xf>
    <xf numFmtId="169" fontId="36" fillId="9" borderId="10" xfId="1" applyNumberFormat="1" applyFont="1" applyFill="1" applyBorder="1" applyAlignment="1" applyProtection="1">
      <alignment horizontal="center"/>
    </xf>
    <xf numFmtId="169" fontId="36" fillId="9" borderId="25" xfId="1" applyNumberFormat="1" applyFont="1" applyFill="1" applyBorder="1" applyAlignment="1" applyProtection="1">
      <alignment horizontal="center"/>
    </xf>
    <xf numFmtId="44" fontId="55" fillId="9" borderId="10" xfId="1" applyNumberFormat="1" applyFont="1" applyFill="1" applyBorder="1" applyAlignment="1" applyProtection="1">
      <alignment horizontal="center"/>
    </xf>
    <xf numFmtId="44" fontId="55" fillId="9" borderId="25" xfId="1" applyNumberFormat="1" applyFont="1" applyFill="1" applyBorder="1" applyAlignment="1" applyProtection="1">
      <alignment horizontal="center"/>
    </xf>
    <xf numFmtId="169" fontId="55" fillId="0" borderId="37" xfId="1" applyNumberFormat="1" applyFont="1" applyFill="1" applyBorder="1" applyAlignment="1">
      <alignment horizontal="center" vertical="center" wrapText="1"/>
    </xf>
    <xf numFmtId="169" fontId="55" fillId="0" borderId="35" xfId="1" applyNumberFormat="1" applyFont="1" applyFill="1" applyBorder="1" applyAlignment="1">
      <alignment horizontal="center" vertical="center" wrapText="1"/>
    </xf>
    <xf numFmtId="169" fontId="55" fillId="0" borderId="6" xfId="1" applyNumberFormat="1" applyFont="1" applyFill="1" applyBorder="1" applyAlignment="1">
      <alignment horizontal="center" vertical="center" wrapText="1"/>
    </xf>
    <xf numFmtId="169" fontId="55" fillId="0" borderId="14" xfId="1" applyNumberFormat="1" applyFont="1" applyFill="1" applyBorder="1" applyAlignment="1">
      <alignment horizontal="center" vertical="center" wrapText="1"/>
    </xf>
    <xf numFmtId="169" fontId="55" fillId="0" borderId="38" xfId="1" applyNumberFormat="1" applyFont="1" applyFill="1" applyBorder="1" applyAlignment="1">
      <alignment horizontal="center" vertical="center" wrapText="1"/>
    </xf>
    <xf numFmtId="169" fontId="55" fillId="0" borderId="36" xfId="1" applyNumberFormat="1" applyFont="1" applyFill="1" applyBorder="1" applyAlignment="1">
      <alignment horizontal="center" vertical="center" wrapText="1"/>
    </xf>
    <xf numFmtId="49" fontId="33" fillId="7" borderId="37" xfId="1" applyNumberFormat="1" applyFont="1" applyFill="1" applyBorder="1" applyAlignment="1">
      <alignment horizontal="center"/>
    </xf>
    <xf numFmtId="49" fontId="33" fillId="7" borderId="35" xfId="1" applyNumberFormat="1" applyFont="1" applyFill="1" applyBorder="1" applyAlignment="1">
      <alignment horizontal="center"/>
    </xf>
    <xf numFmtId="49" fontId="64" fillId="12" borderId="42" xfId="0" applyNumberFormat="1" applyFont="1" applyFill="1" applyBorder="1" applyAlignment="1">
      <alignment horizontal="center" wrapText="1"/>
    </xf>
    <xf numFmtId="49" fontId="64" fillId="12" borderId="43" xfId="0" applyNumberFormat="1" applyFont="1" applyFill="1" applyBorder="1" applyAlignment="1">
      <alignment horizontal="center" wrapText="1"/>
    </xf>
    <xf numFmtId="49" fontId="64" fillId="12" borderId="44" xfId="0" applyNumberFormat="1" applyFont="1" applyFill="1" applyBorder="1" applyAlignment="1">
      <alignment horizontal="center" wrapText="1"/>
    </xf>
    <xf numFmtId="2" fontId="52" fillId="7" borderId="10" xfId="1" applyNumberFormat="1" applyFont="1" applyFill="1" applyBorder="1" applyAlignment="1" applyProtection="1">
      <alignment horizontal="right"/>
    </xf>
    <xf numFmtId="2" fontId="52" fillId="7" borderId="11" xfId="1" applyNumberFormat="1" applyFont="1" applyFill="1" applyBorder="1" applyAlignment="1" applyProtection="1">
      <alignment horizontal="right"/>
    </xf>
    <xf numFmtId="0" fontId="56" fillId="7" borderId="11" xfId="0" applyFont="1" applyFill="1" applyBorder="1" applyAlignment="1"/>
    <xf numFmtId="0" fontId="56" fillId="7" borderId="25" xfId="0" applyFont="1" applyFill="1" applyBorder="1" applyAlignment="1"/>
    <xf numFmtId="0" fontId="55" fillId="0" borderId="35" xfId="0" applyFont="1" applyFill="1" applyBorder="1" applyAlignment="1">
      <alignment vertical="center" wrapText="1"/>
    </xf>
    <xf numFmtId="0" fontId="55" fillId="0" borderId="14" xfId="0" applyFont="1" applyFill="1" applyBorder="1" applyAlignment="1">
      <alignment vertical="center" wrapText="1"/>
    </xf>
    <xf numFmtId="0" fontId="55" fillId="0" borderId="36" xfId="0" applyFont="1" applyFill="1" applyBorder="1" applyAlignment="1">
      <alignment vertical="center" wrapText="1"/>
    </xf>
    <xf numFmtId="0" fontId="30" fillId="0" borderId="0" xfId="0" applyNumberFormat="1" applyFont="1" applyFill="1" applyBorder="1" applyAlignment="1">
      <alignment horizontal="center"/>
    </xf>
    <xf numFmtId="10" fontId="52" fillId="0" borderId="1" xfId="0" applyNumberFormat="1" applyFont="1" applyFill="1" applyBorder="1" applyAlignment="1">
      <alignment horizontal="center" vertical="center"/>
    </xf>
    <xf numFmtId="0" fontId="52" fillId="0" borderId="1" xfId="0" applyFont="1" applyFill="1" applyBorder="1" applyAlignment="1">
      <alignment horizontal="center" vertical="center"/>
    </xf>
    <xf numFmtId="3" fontId="55" fillId="0" borderId="31" xfId="1" applyNumberFormat="1" applyFont="1" applyFill="1" applyBorder="1" applyAlignment="1">
      <alignment horizontal="center" vertical="center" wrapText="1"/>
    </xf>
    <xf numFmtId="3" fontId="55" fillId="0" borderId="18" xfId="1" applyNumberFormat="1" applyFont="1" applyFill="1" applyBorder="1" applyAlignment="1">
      <alignment horizontal="center" vertical="center" wrapText="1"/>
    </xf>
    <xf numFmtId="3" fontId="55" fillId="0" borderId="17" xfId="1" applyNumberFormat="1" applyFont="1" applyFill="1" applyBorder="1" applyAlignment="1">
      <alignment horizontal="center" vertical="center" wrapText="1"/>
    </xf>
    <xf numFmtId="0" fontId="64" fillId="0" borderId="15" xfId="0" applyFont="1" applyFill="1" applyBorder="1" applyAlignment="1" applyProtection="1">
      <alignment horizontal="left"/>
    </xf>
    <xf numFmtId="0" fontId="64" fillId="0" borderId="28" xfId="0" applyFont="1" applyFill="1" applyBorder="1" applyAlignment="1" applyProtection="1">
      <alignment horizontal="left"/>
    </xf>
    <xf numFmtId="2" fontId="55" fillId="0" borderId="31" xfId="1" applyNumberFormat="1" applyFont="1" applyFill="1" applyBorder="1" applyAlignment="1">
      <alignment horizontal="center" vertical="center" wrapText="1"/>
    </xf>
    <xf numFmtId="2" fontId="55" fillId="0" borderId="18" xfId="1" applyNumberFormat="1" applyFont="1" applyFill="1" applyBorder="1" applyAlignment="1">
      <alignment horizontal="center"/>
    </xf>
    <xf numFmtId="2" fontId="55" fillId="0" borderId="17" xfId="1" applyNumberFormat="1" applyFont="1" applyFill="1" applyBorder="1" applyAlignment="1">
      <alignment horizontal="center"/>
    </xf>
    <xf numFmtId="0" fontId="37" fillId="0" borderId="0" xfId="0" applyFont="1" applyFill="1" applyAlignment="1">
      <alignment horizontal="center"/>
    </xf>
    <xf numFmtId="0" fontId="40" fillId="0" borderId="0" xfId="0" applyFont="1" applyFill="1" applyAlignment="1"/>
    <xf numFmtId="0" fontId="37" fillId="0" borderId="0" xfId="0" applyFont="1" applyFill="1" applyAlignment="1"/>
    <xf numFmtId="0" fontId="55" fillId="0" borderId="31" xfId="0" applyFont="1" applyFill="1" applyBorder="1" applyAlignment="1">
      <alignment vertical="center" wrapText="1"/>
    </xf>
    <xf numFmtId="0" fontId="55" fillId="0" borderId="18" xfId="0" applyFont="1" applyFill="1" applyBorder="1" applyAlignment="1">
      <alignment vertical="center" wrapText="1"/>
    </xf>
    <xf numFmtId="0" fontId="55" fillId="0" borderId="17" xfId="0" applyFont="1" applyFill="1" applyBorder="1" applyAlignment="1">
      <alignment vertical="center" wrapText="1"/>
    </xf>
    <xf numFmtId="0" fontId="36" fillId="0" borderId="32" xfId="0" applyFont="1" applyFill="1" applyBorder="1" applyAlignment="1">
      <alignment horizontal="center" vertical="center" textRotation="90" wrapText="1"/>
    </xf>
    <xf numFmtId="0" fontId="36" fillId="0" borderId="33" xfId="0" applyFont="1" applyFill="1" applyBorder="1" applyAlignment="1">
      <alignment horizontal="center" vertical="center" textRotation="90" wrapText="1"/>
    </xf>
    <xf numFmtId="0" fontId="36" fillId="0" borderId="34" xfId="0" applyFont="1" applyFill="1" applyBorder="1" applyAlignment="1">
      <alignment horizontal="center" vertical="center" textRotation="90" wrapText="1"/>
    </xf>
    <xf numFmtId="0" fontId="55" fillId="0" borderId="18" xfId="0" applyFont="1" applyFill="1" applyBorder="1" applyAlignment="1">
      <alignment horizontal="center"/>
    </xf>
    <xf numFmtId="0" fontId="55" fillId="0" borderId="17" xfId="0" applyFont="1" applyFill="1" applyBorder="1" applyAlignment="1">
      <alignment horizontal="center"/>
    </xf>
    <xf numFmtId="10" fontId="58" fillId="0" borderId="31" xfId="0" applyNumberFormat="1" applyFont="1" applyFill="1" applyBorder="1" applyAlignment="1">
      <alignment horizontal="center" vertical="center" wrapText="1"/>
    </xf>
    <xf numFmtId="0" fontId="58" fillId="0" borderId="31" xfId="0" applyFont="1" applyFill="1" applyBorder="1" applyAlignment="1">
      <alignment horizontal="center"/>
    </xf>
    <xf numFmtId="0" fontId="58" fillId="0" borderId="21" xfId="0" applyFont="1" applyFill="1" applyBorder="1" applyAlignment="1">
      <alignment horizontal="center"/>
    </xf>
    <xf numFmtId="14" fontId="64" fillId="0" borderId="0" xfId="0" applyNumberFormat="1" applyFont="1" applyFill="1" applyBorder="1" applyAlignment="1" applyProtection="1">
      <alignment horizontal="left"/>
    </xf>
    <xf numFmtId="37" fontId="64" fillId="0" borderId="0" xfId="0" applyNumberFormat="1" applyFont="1" applyFill="1" applyBorder="1" applyAlignment="1" applyProtection="1">
      <alignment horizontal="left" shrinkToFit="1"/>
    </xf>
    <xf numFmtId="37" fontId="64" fillId="0" borderId="22" xfId="0" applyNumberFormat="1" applyFont="1" applyFill="1" applyBorder="1" applyAlignment="1" applyProtection="1">
      <alignment horizontal="left" shrinkToFit="1"/>
    </xf>
    <xf numFmtId="0" fontId="64" fillId="0" borderId="15" xfId="0" applyFont="1" applyFill="1" applyBorder="1" applyAlignment="1" applyProtection="1"/>
    <xf numFmtId="0" fontId="38" fillId="7" borderId="0" xfId="0" applyFont="1" applyFill="1" applyAlignment="1">
      <alignment horizontal="center"/>
    </xf>
    <xf numFmtId="0" fontId="38" fillId="7" borderId="0" xfId="0" applyFont="1" applyFill="1" applyAlignment="1">
      <alignment horizontal="left"/>
    </xf>
    <xf numFmtId="49" fontId="55" fillId="7" borderId="10" xfId="0" applyNumberFormat="1" applyFont="1" applyFill="1" applyBorder="1" applyAlignment="1" applyProtection="1">
      <protection locked="0"/>
    </xf>
    <xf numFmtId="49" fontId="55" fillId="7" borderId="25" xfId="0" applyNumberFormat="1" applyFont="1" applyFill="1" applyBorder="1" applyAlignment="1" applyProtection="1">
      <protection locked="0"/>
    </xf>
    <xf numFmtId="49" fontId="55" fillId="7" borderId="10" xfId="0" applyNumberFormat="1" applyFont="1" applyFill="1" applyBorder="1" applyAlignment="1" applyProtection="1"/>
    <xf numFmtId="49" fontId="55" fillId="7" borderId="25" xfId="0" applyNumberFormat="1" applyFont="1" applyFill="1" applyBorder="1" applyAlignment="1" applyProtection="1"/>
    <xf numFmtId="0" fontId="64" fillId="7" borderId="10" xfId="0" applyNumberFormat="1" applyFont="1" applyFill="1" applyBorder="1" applyAlignment="1" applyProtection="1"/>
    <xf numFmtId="0" fontId="64" fillId="7" borderId="25" xfId="0" applyNumberFormat="1" applyFont="1" applyFill="1" applyBorder="1" applyAlignment="1" applyProtection="1"/>
    <xf numFmtId="49" fontId="55" fillId="7" borderId="10" xfId="0" applyNumberFormat="1" applyFont="1" applyFill="1" applyBorder="1" applyAlignment="1" applyProtection="1">
      <alignment horizontal="right"/>
    </xf>
    <xf numFmtId="49" fontId="55" fillId="7" borderId="25" xfId="0" applyNumberFormat="1" applyFont="1" applyFill="1" applyBorder="1" applyAlignment="1" applyProtection="1">
      <alignment horizontal="right"/>
    </xf>
    <xf numFmtId="3" fontId="55" fillId="9" borderId="6" xfId="0" applyNumberFormat="1" applyFont="1" applyFill="1" applyBorder="1" applyAlignment="1" applyProtection="1">
      <alignment horizontal="center" vertical="center"/>
    </xf>
    <xf numFmtId="3" fontId="55" fillId="9" borderId="0" xfId="0" applyNumberFormat="1" applyFont="1" applyFill="1" applyAlignment="1" applyProtection="1">
      <alignment horizontal="center" vertical="center"/>
    </xf>
    <xf numFmtId="0" fontId="52" fillId="7" borderId="4" xfId="0" applyFont="1" applyFill="1" applyBorder="1" applyAlignment="1" applyProtection="1">
      <alignment horizontal="left" wrapText="1"/>
    </xf>
    <xf numFmtId="0" fontId="52" fillId="7" borderId="24" xfId="0" applyFont="1" applyFill="1" applyBorder="1" applyAlignment="1" applyProtection="1">
      <alignment horizontal="left" wrapText="1"/>
    </xf>
    <xf numFmtId="0" fontId="27" fillId="7" borderId="0" xfId="0" applyFont="1" applyFill="1" applyAlignment="1" applyProtection="1">
      <alignment horizontal="center"/>
    </xf>
    <xf numFmtId="43" fontId="55" fillId="7" borderId="20" xfId="1" applyFont="1" applyFill="1" applyBorder="1" applyAlignment="1" applyProtection="1">
      <alignment horizontal="center" vertical="center" wrapText="1"/>
    </xf>
    <xf numFmtId="0" fontId="51" fillId="7" borderId="18" xfId="0" applyFont="1" applyFill="1" applyBorder="1" applyAlignment="1" applyProtection="1">
      <alignment horizontal="center" vertical="center" wrapText="1"/>
    </xf>
    <xf numFmtId="0" fontId="51" fillId="7" borderId="21" xfId="0" applyFont="1" applyFill="1" applyBorder="1" applyAlignment="1" applyProtection="1">
      <alignment horizontal="center" vertical="center" wrapText="1"/>
    </xf>
    <xf numFmtId="0" fontId="55" fillId="7" borderId="2" xfId="0" applyFont="1" applyFill="1" applyBorder="1" applyAlignment="1" applyProtection="1">
      <alignment horizontal="center" vertical="center" wrapText="1"/>
    </xf>
    <xf numFmtId="0" fontId="51" fillId="7" borderId="24" xfId="0" applyFont="1" applyFill="1" applyBorder="1" applyAlignment="1" applyProtection="1">
      <alignment horizontal="center" wrapText="1"/>
    </xf>
    <xf numFmtId="0" fontId="51" fillId="7" borderId="6" xfId="0" applyFont="1" applyFill="1" applyBorder="1" applyAlignment="1" applyProtection="1">
      <alignment horizontal="center" wrapText="1"/>
    </xf>
    <xf numFmtId="0" fontId="51" fillId="7" borderId="14" xfId="0" applyFont="1" applyFill="1" applyBorder="1" applyAlignment="1" applyProtection="1">
      <alignment horizontal="center" wrapText="1"/>
    </xf>
    <xf numFmtId="0" fontId="51" fillId="7" borderId="9" xfId="0" applyFont="1" applyFill="1" applyBorder="1" applyAlignment="1" applyProtection="1">
      <alignment horizontal="center" wrapText="1"/>
    </xf>
    <xf numFmtId="0" fontId="51" fillId="7" borderId="19" xfId="0" applyFont="1" applyFill="1" applyBorder="1" applyAlignment="1" applyProtection="1">
      <alignment horizontal="center" wrapText="1"/>
    </xf>
    <xf numFmtId="49" fontId="51" fillId="7" borderId="10" xfId="0" applyNumberFormat="1" applyFont="1" applyFill="1" applyBorder="1" applyAlignment="1" applyProtection="1">
      <alignment horizontal="center"/>
    </xf>
    <xf numFmtId="49" fontId="51" fillId="7" borderId="11" xfId="0" applyNumberFormat="1" applyFont="1" applyFill="1" applyBorder="1" applyAlignment="1" applyProtection="1">
      <alignment horizontal="center"/>
    </xf>
    <xf numFmtId="0" fontId="51" fillId="7" borderId="25" xfId="0" applyFont="1" applyFill="1" applyBorder="1" applyAlignment="1" applyProtection="1">
      <alignment horizontal="center"/>
    </xf>
    <xf numFmtId="10" fontId="55" fillId="7" borderId="1" xfId="0" applyNumberFormat="1" applyFont="1" applyFill="1" applyBorder="1" applyAlignment="1" applyProtection="1">
      <alignment horizontal="center" wrapText="1"/>
    </xf>
    <xf numFmtId="0" fontId="51" fillId="7" borderId="1" xfId="0" applyFont="1" applyFill="1" applyBorder="1" applyAlignment="1" applyProtection="1">
      <alignment horizontal="center"/>
    </xf>
    <xf numFmtId="37" fontId="64" fillId="7" borderId="0" xfId="0" applyNumberFormat="1" applyFont="1" applyFill="1" applyBorder="1" applyAlignment="1" applyProtection="1">
      <alignment horizontal="left"/>
    </xf>
    <xf numFmtId="0" fontId="64" fillId="7" borderId="0" xfId="0" applyFont="1" applyFill="1" applyBorder="1" applyAlignment="1" applyProtection="1">
      <alignment horizontal="left"/>
    </xf>
    <xf numFmtId="0" fontId="64" fillId="7" borderId="14" xfId="0" applyFont="1" applyFill="1" applyBorder="1" applyAlignment="1" applyProtection="1">
      <alignment horizontal="left"/>
    </xf>
    <xf numFmtId="0" fontId="55" fillId="7" borderId="8" xfId="0" applyFont="1" applyFill="1" applyBorder="1" applyAlignment="1" applyProtection="1">
      <alignment horizontal="right"/>
    </xf>
    <xf numFmtId="44" fontId="51" fillId="4" borderId="20" xfId="2" applyNumberFormat="1" applyFont="1" applyFill="1" applyBorder="1" applyAlignment="1" applyProtection="1">
      <alignment horizontal="center" vertical="center"/>
      <protection locked="0"/>
    </xf>
    <xf numFmtId="44" fontId="51" fillId="4" borderId="18" xfId="2" applyNumberFormat="1" applyFont="1" applyFill="1" applyBorder="1" applyAlignment="1" applyProtection="1">
      <alignment horizontal="center" vertical="center"/>
      <protection locked="0"/>
    </xf>
    <xf numFmtId="44" fontId="51" fillId="4" borderId="21" xfId="2" applyNumberFormat="1" applyFont="1" applyFill="1" applyBorder="1" applyAlignment="1" applyProtection="1">
      <alignment horizontal="center" vertical="center"/>
      <protection locked="0"/>
    </xf>
    <xf numFmtId="44" fontId="51" fillId="5" borderId="20" xfId="0" applyNumberFormat="1" applyFont="1" applyFill="1" applyBorder="1" applyAlignment="1" applyProtection="1">
      <alignment horizontal="center"/>
    </xf>
    <xf numFmtId="44" fontId="51" fillId="5" borderId="18" xfId="0" applyNumberFormat="1" applyFont="1" applyFill="1" applyBorder="1" applyAlignment="1" applyProtection="1">
      <alignment horizontal="center"/>
    </xf>
    <xf numFmtId="44" fontId="51" fillId="5" borderId="21" xfId="0" applyNumberFormat="1" applyFont="1" applyFill="1" applyBorder="1" applyAlignment="1" applyProtection="1">
      <alignment horizontal="center"/>
    </xf>
    <xf numFmtId="49" fontId="52" fillId="0" borderId="20" xfId="0" applyNumberFormat="1" applyFont="1" applyBorder="1" applyAlignment="1" applyProtection="1">
      <alignment vertical="center" wrapText="1"/>
    </xf>
    <xf numFmtId="49" fontId="52" fillId="0" borderId="18" xfId="0" applyNumberFormat="1" applyFont="1" applyBorder="1" applyAlignment="1" applyProtection="1">
      <alignment vertical="center" wrapText="1"/>
    </xf>
    <xf numFmtId="49" fontId="52" fillId="0" borderId="21" xfId="0" applyNumberFormat="1" applyFont="1" applyBorder="1" applyAlignment="1" applyProtection="1">
      <alignment vertical="center" wrapText="1"/>
    </xf>
    <xf numFmtId="0" fontId="52" fillId="0" borderId="1" xfId="0" applyFont="1" applyFill="1" applyBorder="1" applyAlignment="1" applyProtection="1">
      <alignment vertical="center" wrapText="1"/>
    </xf>
    <xf numFmtId="0" fontId="52" fillId="0" borderId="1" xfId="0" applyFont="1" applyFill="1" applyBorder="1" applyAlignment="1" applyProtection="1"/>
    <xf numFmtId="0" fontId="52" fillId="0" borderId="1" xfId="0" applyFont="1" applyBorder="1" applyAlignment="1" applyProtection="1">
      <alignment horizontal="right" vertical="center" wrapText="1"/>
    </xf>
    <xf numFmtId="49" fontId="52" fillId="0" borderId="1" xfId="0" applyNumberFormat="1" applyFont="1" applyBorder="1" applyAlignment="1" applyProtection="1">
      <alignment vertical="center" wrapText="1"/>
    </xf>
    <xf numFmtId="0" fontId="52" fillId="0" borderId="1" xfId="0" applyFont="1" applyBorder="1" applyAlignment="1" applyProtection="1"/>
    <xf numFmtId="0" fontId="52" fillId="0" borderId="20" xfId="0" applyFont="1" applyBorder="1" applyAlignment="1" applyProtection="1">
      <alignment vertical="center" wrapText="1"/>
    </xf>
    <xf numFmtId="0" fontId="52" fillId="0" borderId="18" xfId="0" applyFont="1" applyBorder="1" applyAlignment="1" applyProtection="1">
      <alignment vertical="center" wrapText="1"/>
    </xf>
    <xf numFmtId="0" fontId="52" fillId="0" borderId="21" xfId="0" applyFont="1" applyBorder="1" applyAlignment="1" applyProtection="1">
      <alignment vertical="center" wrapText="1"/>
    </xf>
    <xf numFmtId="44" fontId="55" fillId="9" borderId="1" xfId="2" applyNumberFormat="1" applyFont="1" applyFill="1" applyBorder="1" applyAlignment="1" applyProtection="1">
      <alignment horizontal="center"/>
    </xf>
    <xf numFmtId="43" fontId="53" fillId="0" borderId="1" xfId="1" applyFont="1" applyBorder="1" applyAlignment="1" applyProtection="1">
      <alignment horizontal="center" vertical="center"/>
    </xf>
    <xf numFmtId="43" fontId="53" fillId="0" borderId="10" xfId="1" applyFont="1" applyBorder="1" applyAlignment="1" applyProtection="1">
      <alignment horizontal="center" vertical="center"/>
    </xf>
    <xf numFmtId="0" fontId="52" fillId="0" borderId="1" xfId="0" applyFont="1" applyBorder="1" applyAlignment="1" applyProtection="1">
      <alignment horizontal="center" vertical="center" wrapText="1"/>
    </xf>
    <xf numFmtId="44" fontId="55" fillId="4" borderId="1" xfId="2" applyNumberFormat="1" applyFont="1" applyFill="1" applyBorder="1" applyAlignment="1" applyProtection="1">
      <alignment horizontal="center" vertical="center"/>
      <protection locked="0"/>
    </xf>
    <xf numFmtId="44" fontId="55" fillId="4" borderId="25" xfId="2" applyNumberFormat="1" applyFont="1" applyFill="1" applyBorder="1" applyAlignment="1" applyProtection="1">
      <alignment horizontal="center" vertical="center"/>
      <protection locked="0"/>
    </xf>
    <xf numFmtId="44" fontId="51" fillId="5" borderId="1" xfId="2" applyNumberFormat="1" applyFont="1" applyFill="1" applyBorder="1" applyAlignment="1" applyProtection="1">
      <alignment horizontal="center"/>
    </xf>
    <xf numFmtId="0" fontId="52" fillId="0" borderId="1" xfId="0" applyFont="1" applyBorder="1" applyAlignment="1" applyProtection="1">
      <alignment vertical="center" wrapText="1"/>
    </xf>
    <xf numFmtId="43" fontId="53" fillId="0" borderId="20" xfId="1" applyFont="1" applyBorder="1" applyAlignment="1" applyProtection="1">
      <alignment horizontal="center" vertical="center"/>
    </xf>
    <xf numFmtId="43" fontId="53" fillId="0" borderId="18" xfId="1" applyFont="1" applyBorder="1" applyAlignment="1" applyProtection="1">
      <alignment horizontal="center" vertical="center"/>
    </xf>
    <xf numFmtId="43" fontId="53" fillId="0" borderId="21" xfId="1" applyFont="1" applyBorder="1" applyAlignment="1" applyProtection="1">
      <alignment horizontal="center" vertical="center"/>
    </xf>
    <xf numFmtId="49" fontId="26" fillId="0" borderId="0" xfId="0" applyNumberFormat="1" applyFont="1" applyFill="1" applyAlignment="1" applyProtection="1">
      <alignment horizontal="center" wrapText="1"/>
    </xf>
    <xf numFmtId="0" fontId="26" fillId="0" borderId="0" xfId="0" applyFont="1" applyFill="1" applyAlignment="1" applyProtection="1">
      <alignment horizontal="center" wrapText="1"/>
    </xf>
    <xf numFmtId="49" fontId="27" fillId="0" borderId="0" xfId="0" applyNumberFormat="1" applyFont="1" applyFill="1" applyAlignment="1" applyProtection="1">
      <alignment horizontal="center" wrapText="1"/>
    </xf>
    <xf numFmtId="0" fontId="27" fillId="0" borderId="0" xfId="0" applyFont="1" applyFill="1" applyAlignment="1" applyProtection="1">
      <alignment horizontal="center" wrapText="1"/>
    </xf>
    <xf numFmtId="0" fontId="55" fillId="0" borderId="1" xfId="0" applyFont="1" applyBorder="1" applyAlignment="1" applyProtection="1">
      <alignment horizontal="center" vertical="center" wrapText="1"/>
    </xf>
    <xf numFmtId="0" fontId="51" fillId="0" borderId="1" xfId="0" applyFont="1" applyBorder="1" applyProtection="1"/>
    <xf numFmtId="49" fontId="32" fillId="0" borderId="1" xfId="0" applyNumberFormat="1" applyFont="1" applyBorder="1" applyAlignment="1" applyProtection="1">
      <alignment horizontal="center"/>
    </xf>
    <xf numFmtId="10" fontId="55" fillId="4" borderId="1" xfId="0" applyNumberFormat="1" applyFont="1" applyFill="1" applyBorder="1" applyAlignment="1" applyProtection="1">
      <alignment horizontal="center" vertical="center" wrapText="1"/>
    </xf>
    <xf numFmtId="49" fontId="32" fillId="4" borderId="1" xfId="0" applyNumberFormat="1" applyFont="1" applyFill="1" applyBorder="1" applyAlignment="1" applyProtection="1">
      <alignment horizontal="center"/>
    </xf>
    <xf numFmtId="43" fontId="55" fillId="4" borderId="1" xfId="1" applyFont="1" applyFill="1" applyBorder="1" applyAlignment="1" applyProtection="1">
      <alignment horizontal="center" vertical="center" wrapText="1"/>
    </xf>
    <xf numFmtId="0" fontId="51" fillId="4" borderId="1" xfId="0" applyFont="1" applyFill="1" applyBorder="1" applyAlignment="1" applyProtection="1">
      <alignment horizontal="center" vertical="center" wrapText="1"/>
    </xf>
    <xf numFmtId="49" fontId="52" fillId="0" borderId="1" xfId="0" applyNumberFormat="1" applyFont="1" applyFill="1" applyBorder="1" applyAlignment="1" applyProtection="1">
      <alignment vertical="center" wrapText="1"/>
    </xf>
    <xf numFmtId="0" fontId="55" fillId="0" borderId="0" xfId="0" applyFont="1" applyFill="1" applyAlignment="1" applyProtection="1">
      <alignment wrapText="1"/>
    </xf>
    <xf numFmtId="0" fontId="51" fillId="0" borderId="0" xfId="0" applyFont="1" applyFill="1" applyAlignment="1" applyProtection="1">
      <alignment wrapText="1"/>
    </xf>
    <xf numFmtId="0" fontId="52" fillId="0" borderId="0" xfId="0" applyFont="1" applyFill="1" applyAlignment="1" applyProtection="1">
      <alignment horizontal="left" wrapText="1"/>
    </xf>
    <xf numFmtId="43" fontId="53" fillId="0" borderId="20" xfId="1" applyFont="1" applyBorder="1" applyAlignment="1" applyProtection="1">
      <alignment horizontal="left" vertical="center"/>
    </xf>
    <xf numFmtId="43" fontId="53" fillId="0" borderId="21" xfId="1" applyFont="1" applyBorder="1" applyAlignment="1" applyProtection="1">
      <alignment horizontal="left" vertical="center"/>
    </xf>
    <xf numFmtId="49" fontId="55" fillId="0" borderId="1" xfId="0" applyNumberFormat="1" applyFont="1" applyBorder="1" applyAlignment="1" applyProtection="1">
      <alignment vertical="center" wrapText="1"/>
    </xf>
    <xf numFmtId="0" fontId="55" fillId="0" borderId="1" xfId="0" applyFont="1" applyBorder="1" applyAlignment="1" applyProtection="1">
      <alignment vertical="center" wrapText="1"/>
    </xf>
    <xf numFmtId="0" fontId="28" fillId="7" borderId="6" xfId="0" applyFont="1" applyFill="1" applyBorder="1" applyAlignment="1">
      <alignment horizontal="left" wrapText="1" shrinkToFit="1"/>
    </xf>
    <xf numFmtId="0" fontId="28" fillId="7" borderId="0" xfId="0" applyFont="1" applyFill="1" applyBorder="1" applyAlignment="1">
      <alignment horizontal="left" wrapText="1" shrinkToFit="1"/>
    </xf>
    <xf numFmtId="14" fontId="30" fillId="7" borderId="8" xfId="0" applyNumberFormat="1" applyFont="1" applyFill="1" applyBorder="1" applyAlignment="1">
      <alignment horizontal="left" shrinkToFit="1"/>
    </xf>
    <xf numFmtId="0" fontId="32" fillId="7" borderId="8" xfId="0" applyFont="1" applyFill="1" applyBorder="1" applyAlignment="1"/>
    <xf numFmtId="0" fontId="30" fillId="7" borderId="8" xfId="0" applyNumberFormat="1" applyFont="1" applyFill="1" applyBorder="1" applyAlignment="1" applyProtection="1">
      <alignment horizontal="left" shrinkToFit="1"/>
    </xf>
    <xf numFmtId="0" fontId="30" fillId="7" borderId="19" xfId="0" applyNumberFormat="1" applyFont="1" applyFill="1" applyBorder="1" applyAlignment="1" applyProtection="1">
      <alignment horizontal="left" shrinkToFit="1"/>
    </xf>
    <xf numFmtId="44" fontId="32" fillId="9" borderId="1" xfId="2" applyNumberFormat="1" applyFont="1" applyFill="1" applyBorder="1" applyAlignment="1" applyProtection="1">
      <alignment horizontal="right"/>
    </xf>
    <xf numFmtId="0" fontId="34" fillId="7" borderId="1" xfId="0" applyFont="1" applyFill="1" applyBorder="1" applyAlignment="1" applyProtection="1">
      <alignment wrapText="1"/>
    </xf>
    <xf numFmtId="44" fontId="34" fillId="7" borderId="6" xfId="0" applyNumberFormat="1" applyFont="1" applyFill="1" applyBorder="1" applyAlignment="1">
      <alignment horizontal="center" vertical="center" wrapText="1"/>
    </xf>
    <xf numFmtId="0" fontId="34" fillId="7" borderId="14" xfId="0" applyFont="1" applyFill="1" applyBorder="1" applyAlignment="1">
      <alignment horizontal="center" vertical="center" wrapText="1"/>
    </xf>
    <xf numFmtId="0" fontId="34" fillId="7" borderId="6" xfId="0" applyFont="1" applyFill="1" applyBorder="1" applyAlignment="1">
      <alignment horizontal="center" vertical="center" wrapText="1"/>
    </xf>
    <xf numFmtId="0" fontId="34" fillId="7" borderId="9" xfId="0" applyFont="1" applyFill="1" applyBorder="1" applyAlignment="1">
      <alignment horizontal="center" vertical="center" wrapText="1"/>
    </xf>
    <xf numFmtId="0" fontId="34" fillId="7" borderId="19" xfId="0" applyFont="1" applyFill="1" applyBorder="1" applyAlignment="1">
      <alignment horizontal="center" vertical="center" wrapText="1"/>
    </xf>
    <xf numFmtId="0" fontId="34" fillId="7" borderId="18" xfId="0" applyFont="1" applyFill="1" applyBorder="1" applyAlignment="1">
      <alignment vertical="center" wrapText="1"/>
    </xf>
    <xf numFmtId="0" fontId="34" fillId="7" borderId="21" xfId="0" applyFont="1" applyFill="1" applyBorder="1" applyAlignment="1">
      <alignment vertical="center" wrapText="1"/>
    </xf>
    <xf numFmtId="7" fontId="34" fillId="9" borderId="1" xfId="2" applyNumberFormat="1" applyFont="1" applyFill="1" applyBorder="1" applyAlignment="1" applyProtection="1"/>
    <xf numFmtId="0" fontId="32" fillId="9" borderId="1" xfId="0" applyFont="1" applyFill="1" applyBorder="1"/>
    <xf numFmtId="0" fontId="30" fillId="7" borderId="11" xfId="0" applyNumberFormat="1" applyFont="1" applyFill="1" applyBorder="1" applyAlignment="1" applyProtection="1">
      <alignment horizontal="left" shrinkToFit="1"/>
    </xf>
    <xf numFmtId="0" fontId="33" fillId="7" borderId="0" xfId="0" quotePrefix="1" applyFont="1" applyFill="1" applyBorder="1" applyAlignment="1">
      <alignment horizontal="center"/>
    </xf>
    <xf numFmtId="44" fontId="45" fillId="7" borderId="18" xfId="2" applyFont="1" applyFill="1" applyBorder="1" applyAlignment="1">
      <alignment horizontal="center" vertical="center" wrapText="1"/>
    </xf>
    <xf numFmtId="44" fontId="45" fillId="7" borderId="21" xfId="2" applyFont="1" applyFill="1" applyBorder="1" applyAlignment="1">
      <alignment horizontal="center" vertical="center" wrapText="1"/>
    </xf>
    <xf numFmtId="0" fontId="34" fillId="7" borderId="20" xfId="0" applyFont="1" applyFill="1" applyBorder="1" applyAlignment="1">
      <alignment horizontal="center" vertical="center" wrapText="1"/>
    </xf>
    <xf numFmtId="0" fontId="34" fillId="7" borderId="18" xfId="0" applyFont="1" applyFill="1" applyBorder="1" applyAlignment="1">
      <alignment horizontal="center" vertical="center" wrapText="1"/>
    </xf>
    <xf numFmtId="0" fontId="34" fillId="7" borderId="21" xfId="0" applyFont="1" applyFill="1" applyBorder="1" applyAlignment="1">
      <alignment horizontal="center" vertical="center" wrapText="1"/>
    </xf>
    <xf numFmtId="0" fontId="34" fillId="7" borderId="1" xfId="0" applyFont="1" applyFill="1" applyBorder="1" applyAlignment="1">
      <alignment horizontal="right" wrapText="1"/>
    </xf>
    <xf numFmtId="0" fontId="34" fillId="7" borderId="10" xfId="0" applyFont="1" applyFill="1" applyBorder="1" applyAlignment="1" applyProtection="1">
      <alignment wrapText="1"/>
    </xf>
    <xf numFmtId="0" fontId="32" fillId="7" borderId="11" xfId="0" applyFont="1" applyFill="1" applyBorder="1" applyAlignment="1" applyProtection="1">
      <alignment wrapText="1"/>
    </xf>
    <xf numFmtId="0" fontId="32" fillId="7" borderId="25" xfId="0" applyFont="1" applyFill="1" applyBorder="1" applyAlignment="1" applyProtection="1">
      <alignment wrapText="1"/>
    </xf>
    <xf numFmtId="0" fontId="28" fillId="7" borderId="6" xfId="0" applyFont="1" applyFill="1" applyBorder="1" applyAlignment="1" applyProtection="1">
      <alignment horizontal="left"/>
    </xf>
    <xf numFmtId="0" fontId="28" fillId="7" borderId="0" xfId="0" applyFont="1" applyFill="1" applyBorder="1" applyAlignment="1" applyProtection="1">
      <alignment horizontal="left"/>
    </xf>
    <xf numFmtId="0" fontId="35" fillId="7" borderId="10" xfId="0" applyFont="1" applyFill="1" applyBorder="1" applyAlignment="1">
      <alignment horizontal="center"/>
    </xf>
    <xf numFmtId="0" fontId="32" fillId="7" borderId="11" xfId="0" applyFont="1" applyFill="1" applyBorder="1" applyAlignment="1">
      <alignment horizontal="center"/>
    </xf>
    <xf numFmtId="0" fontId="34" fillId="7" borderId="6" xfId="0" applyFont="1" applyFill="1" applyBorder="1" applyAlignment="1">
      <alignment vertical="center"/>
    </xf>
    <xf numFmtId="0" fontId="34" fillId="7" borderId="14" xfId="0" applyFont="1" applyFill="1" applyBorder="1" applyAlignment="1">
      <alignment vertical="center"/>
    </xf>
    <xf numFmtId="0" fontId="34" fillId="7" borderId="9" xfId="0" applyFont="1" applyFill="1" applyBorder="1" applyAlignment="1">
      <alignment vertical="center"/>
    </xf>
    <xf numFmtId="0" fontId="34" fillId="7" borderId="8" xfId="0" applyFont="1" applyFill="1" applyBorder="1" applyAlignment="1">
      <alignment vertical="center"/>
    </xf>
    <xf numFmtId="0" fontId="34" fillId="7" borderId="19" xfId="0" applyFont="1" applyFill="1" applyBorder="1" applyAlignment="1">
      <alignment vertical="center"/>
    </xf>
    <xf numFmtId="0" fontId="74" fillId="7" borderId="18" xfId="0" applyFont="1" applyFill="1" applyBorder="1" applyAlignment="1">
      <alignment horizontal="center" vertical="center" wrapText="1"/>
    </xf>
    <xf numFmtId="0" fontId="74" fillId="7" borderId="21" xfId="0" applyFont="1" applyFill="1" applyBorder="1" applyAlignment="1">
      <alignment horizontal="center" vertical="center" wrapText="1"/>
    </xf>
    <xf numFmtId="44" fontId="32" fillId="13" borderId="1" xfId="2" applyNumberFormat="1" applyFont="1" applyFill="1" applyBorder="1" applyAlignment="1" applyProtection="1">
      <alignment horizontal="right"/>
    </xf>
    <xf numFmtId="0" fontId="35" fillId="7" borderId="7" xfId="0" applyFont="1" applyFill="1" applyBorder="1" applyAlignment="1">
      <alignment horizontal="center" wrapText="1"/>
    </xf>
    <xf numFmtId="0" fontId="32" fillId="7" borderId="0" xfId="0" applyFont="1" applyFill="1" applyBorder="1" applyAlignment="1">
      <alignment horizontal="center" wrapText="1"/>
    </xf>
    <xf numFmtId="0" fontId="34" fillId="7" borderId="1" xfId="0" applyFont="1" applyFill="1" applyBorder="1" applyAlignment="1" applyProtection="1">
      <alignment horizontal="left" wrapText="1"/>
    </xf>
    <xf numFmtId="0" fontId="28" fillId="0" borderId="0" xfId="0" applyFont="1" applyBorder="1" applyAlignment="1">
      <alignment horizontal="center"/>
    </xf>
    <xf numFmtId="0" fontId="32" fillId="0" borderId="0" xfId="0" applyFont="1" applyAlignment="1">
      <alignment horizontal="center"/>
    </xf>
    <xf numFmtId="1" fontId="28" fillId="7" borderId="0" xfId="0" applyNumberFormat="1" applyFont="1" applyFill="1" applyBorder="1" applyAlignment="1">
      <alignment horizontal="right"/>
    </xf>
    <xf numFmtId="5" fontId="30" fillId="7" borderId="8" xfId="1" applyNumberFormat="1" applyFont="1" applyFill="1" applyBorder="1" applyAlignment="1">
      <alignment horizontal="left"/>
    </xf>
    <xf numFmtId="5" fontId="30" fillId="7" borderId="19" xfId="1" applyNumberFormat="1" applyFont="1" applyFill="1" applyBorder="1" applyAlignment="1">
      <alignment horizontal="left"/>
    </xf>
    <xf numFmtId="0" fontId="28" fillId="7" borderId="6" xfId="0" applyFont="1" applyFill="1" applyBorder="1" applyAlignment="1">
      <alignment horizontal="left"/>
    </xf>
    <xf numFmtId="0" fontId="28" fillId="7" borderId="0" xfId="0" applyFont="1" applyFill="1" applyBorder="1" applyAlignment="1">
      <alignment horizontal="left"/>
    </xf>
    <xf numFmtId="164" fontId="30" fillId="7" borderId="8" xfId="1" applyNumberFormat="1" applyFont="1" applyFill="1" applyBorder="1" applyAlignment="1">
      <alignment horizontal="left"/>
    </xf>
    <xf numFmtId="14" fontId="71" fillId="7" borderId="8" xfId="0" applyNumberFormat="1" applyFont="1" applyFill="1" applyBorder="1" applyAlignment="1">
      <alignment horizontal="left"/>
    </xf>
    <xf numFmtId="0" fontId="28" fillId="7" borderId="0" xfId="0" applyFont="1" applyFill="1" applyBorder="1" applyAlignment="1">
      <alignment horizontal="right"/>
    </xf>
    <xf numFmtId="1" fontId="28" fillId="7" borderId="6" xfId="1" applyNumberFormat="1" applyFont="1" applyFill="1" applyBorder="1" applyAlignment="1">
      <alignment horizontal="left"/>
    </xf>
    <xf numFmtId="1" fontId="28" fillId="7" borderId="0" xfId="1" applyNumberFormat="1" applyFont="1" applyFill="1" applyBorder="1" applyAlignment="1">
      <alignment horizontal="left"/>
    </xf>
    <xf numFmtId="0" fontId="71" fillId="7" borderId="11" xfId="0" applyFont="1" applyFill="1" applyBorder="1" applyAlignment="1"/>
    <xf numFmtId="0" fontId="71" fillId="7" borderId="26" xfId="0" applyFont="1" applyFill="1" applyBorder="1" applyAlignment="1"/>
    <xf numFmtId="0" fontId="61" fillId="7" borderId="4" xfId="0" applyFont="1" applyFill="1" applyBorder="1" applyAlignment="1">
      <alignment horizontal="center" vertical="top"/>
    </xf>
    <xf numFmtId="0" fontId="61" fillId="0" borderId="4" xfId="0" applyFont="1" applyBorder="1" applyAlignment="1">
      <alignment horizontal="center" vertical="center"/>
    </xf>
    <xf numFmtId="0" fontId="34" fillId="7" borderId="8" xfId="0" applyFont="1" applyFill="1" applyBorder="1" applyAlignment="1" applyProtection="1">
      <alignment horizontal="center"/>
      <protection locked="0"/>
    </xf>
    <xf numFmtId="7" fontId="32" fillId="9" borderId="1" xfId="2" applyNumberFormat="1" applyFont="1" applyFill="1" applyBorder="1"/>
    <xf numFmtId="7" fontId="48" fillId="9" borderId="1" xfId="2" applyNumberFormat="1" applyFont="1" applyFill="1" applyBorder="1" applyAlignment="1" applyProtection="1">
      <alignment horizontal="right"/>
    </xf>
    <xf numFmtId="39" fontId="38" fillId="7" borderId="0" xfId="0" applyNumberFormat="1" applyFont="1" applyFill="1" applyAlignment="1">
      <alignment horizontal="center"/>
    </xf>
    <xf numFmtId="0" fontId="48" fillId="7" borderId="0" xfId="0" applyFont="1" applyFill="1" applyBorder="1" applyAlignment="1">
      <alignment horizontal="left"/>
    </xf>
    <xf numFmtId="0" fontId="32" fillId="7" borderId="0" xfId="0" applyFont="1" applyFill="1" applyBorder="1" applyAlignment="1"/>
    <xf numFmtId="0" fontId="55" fillId="7" borderId="10" xfId="0" applyFont="1" applyFill="1" applyBorder="1" applyAlignment="1">
      <alignment horizontal="center"/>
    </xf>
    <xf numFmtId="0" fontId="55" fillId="7" borderId="11" xfId="0" applyFont="1" applyFill="1" applyBorder="1" applyAlignment="1">
      <alignment horizontal="center"/>
    </xf>
    <xf numFmtId="0" fontId="55" fillId="7" borderId="25" xfId="0" applyFont="1" applyFill="1" applyBorder="1" applyAlignment="1">
      <alignment horizontal="center"/>
    </xf>
    <xf numFmtId="0" fontId="52" fillId="7" borderId="0" xfId="0" applyFont="1" applyFill="1" applyAlignment="1"/>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4F5DB"/>
      <rgbColor rgb="00FFFFFF"/>
      <rgbColor rgb="00FF0000"/>
      <rgbColor rgb="0000FF00"/>
      <rgbColor rgb="000000FF"/>
      <rgbColor rgb="00FFFFCC"/>
      <rgbColor rgb="00FF00FF"/>
      <rgbColor rgb="0000FFFF"/>
      <rgbColor rgb="00800000"/>
      <rgbColor rgb="00008000"/>
      <rgbColor rgb="00000080"/>
      <rgbColor rgb="00808000"/>
      <rgbColor rgb="00800080"/>
      <rgbColor rgb="00008080"/>
      <rgbColor rgb="00C0C0C0"/>
      <rgbColor rgb="00808080"/>
      <rgbColor rgb="009999FF"/>
      <rgbColor rgb="00993366"/>
      <rgbColor rgb="00FFFFE5"/>
      <rgbColor rgb="00CCFFFF"/>
      <rgbColor rgb="00660066"/>
      <rgbColor rgb="00FF8080"/>
      <rgbColor rgb="000066CC"/>
      <rgbColor rgb="00CCCCFF"/>
      <rgbColor rgb="00000080"/>
      <rgbColor rgb="00FF00FF"/>
      <rgbColor rgb="00FFFF99"/>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2</xdr:row>
      <xdr:rowOff>0</xdr:rowOff>
    </xdr:from>
    <xdr:to>
      <xdr:col>6</xdr:col>
      <xdr:colOff>0</xdr:colOff>
      <xdr:row>2</xdr:row>
      <xdr:rowOff>0</xdr:rowOff>
    </xdr:to>
    <xdr:sp macro="" textlink="">
      <xdr:nvSpPr>
        <xdr:cNvPr id="30835" name="Rectangle 1">
          <a:extLst>
            <a:ext uri="{FF2B5EF4-FFF2-40B4-BE49-F238E27FC236}">
              <a16:creationId xmlns:a16="http://schemas.microsoft.com/office/drawing/2014/main" id="{00000000-0008-0000-0100-000073780000}"/>
            </a:ext>
          </a:extLst>
        </xdr:cNvPr>
        <xdr:cNvSpPr>
          <a:spLocks noChangeArrowheads="1"/>
        </xdr:cNvSpPr>
      </xdr:nvSpPr>
      <xdr:spPr bwMode="auto">
        <a:xfrm>
          <a:off x="6572250" y="1009650"/>
          <a:ext cx="0" cy="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6</xdr:row>
      <xdr:rowOff>0</xdr:rowOff>
    </xdr:from>
    <xdr:to>
      <xdr:col>3</xdr:col>
      <xdr:colOff>0</xdr:colOff>
      <xdr:row>6</xdr:row>
      <xdr:rowOff>0</xdr:rowOff>
    </xdr:to>
    <xdr:sp macro="" textlink="">
      <xdr:nvSpPr>
        <xdr:cNvPr id="31861" name="Rectangle 1">
          <a:extLst>
            <a:ext uri="{FF2B5EF4-FFF2-40B4-BE49-F238E27FC236}">
              <a16:creationId xmlns:a16="http://schemas.microsoft.com/office/drawing/2014/main" id="{00000000-0008-0000-0200-0000757C0000}"/>
            </a:ext>
          </a:extLst>
        </xdr:cNvPr>
        <xdr:cNvSpPr>
          <a:spLocks noChangeArrowheads="1"/>
        </xdr:cNvSpPr>
      </xdr:nvSpPr>
      <xdr:spPr bwMode="auto">
        <a:xfrm>
          <a:off x="5581650" y="184785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0</xdr:colOff>
      <xdr:row>2</xdr:row>
      <xdr:rowOff>0</xdr:rowOff>
    </xdr:to>
    <xdr:sp macro="" textlink="">
      <xdr:nvSpPr>
        <xdr:cNvPr id="32885" name="Rectangle 1">
          <a:extLst>
            <a:ext uri="{FF2B5EF4-FFF2-40B4-BE49-F238E27FC236}">
              <a16:creationId xmlns:a16="http://schemas.microsoft.com/office/drawing/2014/main" id="{00000000-0008-0000-0300-000075800000}"/>
            </a:ext>
          </a:extLst>
        </xdr:cNvPr>
        <xdr:cNvSpPr>
          <a:spLocks noChangeArrowheads="1"/>
        </xdr:cNvSpPr>
      </xdr:nvSpPr>
      <xdr:spPr bwMode="auto">
        <a:xfrm>
          <a:off x="10572750" y="657225"/>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28575</xdr:colOff>
      <xdr:row>9</xdr:row>
      <xdr:rowOff>0</xdr:rowOff>
    </xdr:from>
    <xdr:to>
      <xdr:col>11</xdr:col>
      <xdr:colOff>28575</xdr:colOff>
      <xdr:row>9</xdr:row>
      <xdr:rowOff>0</xdr:rowOff>
    </xdr:to>
    <xdr:sp macro="" textlink="">
      <xdr:nvSpPr>
        <xdr:cNvPr id="33907" name="Rectangle 8">
          <a:extLst>
            <a:ext uri="{FF2B5EF4-FFF2-40B4-BE49-F238E27FC236}">
              <a16:creationId xmlns:a16="http://schemas.microsoft.com/office/drawing/2014/main" id="{00000000-0008-0000-0400-000073840000}"/>
            </a:ext>
          </a:extLst>
        </xdr:cNvPr>
        <xdr:cNvSpPr>
          <a:spLocks noChangeArrowheads="1"/>
        </xdr:cNvSpPr>
      </xdr:nvSpPr>
      <xdr:spPr bwMode="auto">
        <a:xfrm>
          <a:off x="8048625" y="180975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86"/>
  <sheetViews>
    <sheetView zoomScale="80" zoomScaleNormal="80" workbookViewId="0">
      <selection activeCell="I82" sqref="I82"/>
    </sheetView>
  </sheetViews>
  <sheetFormatPr defaultRowHeight="12.75" x14ac:dyDescent="0.2"/>
  <cols>
    <col min="2" max="2" width="28.140625" customWidth="1"/>
    <col min="3" max="3" width="71.28515625" customWidth="1"/>
  </cols>
  <sheetData>
    <row r="1" spans="1:3" ht="20.100000000000001" customHeight="1" x14ac:dyDescent="0.2">
      <c r="A1" s="447" t="s">
        <v>263</v>
      </c>
      <c r="B1" s="447"/>
      <c r="C1" s="447"/>
    </row>
    <row r="2" spans="1:3" ht="30" customHeight="1" x14ac:dyDescent="0.2">
      <c r="A2" s="448"/>
      <c r="B2" s="448"/>
      <c r="C2" s="448"/>
    </row>
    <row r="3" spans="1:3" ht="20.100000000000001" customHeight="1" x14ac:dyDescent="0.2">
      <c r="A3" s="418" t="s">
        <v>167</v>
      </c>
      <c r="B3" s="419" t="s">
        <v>36</v>
      </c>
      <c r="C3" s="420" t="s">
        <v>168</v>
      </c>
    </row>
    <row r="4" spans="1:3" ht="20.100000000000001" customHeight="1" x14ac:dyDescent="0.2">
      <c r="A4" s="449" t="s">
        <v>7</v>
      </c>
      <c r="B4" s="449" t="s">
        <v>169</v>
      </c>
      <c r="C4" s="421" t="s">
        <v>170</v>
      </c>
    </row>
    <row r="5" spans="1:3" ht="20.100000000000001" customHeight="1" x14ac:dyDescent="0.2">
      <c r="A5" s="450"/>
      <c r="B5" s="450"/>
      <c r="C5" s="422" t="s">
        <v>171</v>
      </c>
    </row>
    <row r="6" spans="1:3" ht="20.100000000000001" customHeight="1" x14ac:dyDescent="0.2">
      <c r="A6" s="445" t="s">
        <v>8</v>
      </c>
      <c r="B6" s="446" t="s">
        <v>172</v>
      </c>
      <c r="C6" s="421" t="s">
        <v>173</v>
      </c>
    </row>
    <row r="7" spans="1:3" ht="20.100000000000001" customHeight="1" x14ac:dyDescent="0.2">
      <c r="A7" s="445"/>
      <c r="B7" s="446"/>
      <c r="C7" s="421" t="s">
        <v>174</v>
      </c>
    </row>
    <row r="8" spans="1:3" ht="20.100000000000001" customHeight="1" x14ac:dyDescent="0.2">
      <c r="A8" s="445"/>
      <c r="B8" s="446"/>
      <c r="C8" s="421" t="s">
        <v>175</v>
      </c>
    </row>
    <row r="9" spans="1:3" ht="20.100000000000001" customHeight="1" x14ac:dyDescent="0.2">
      <c r="A9" s="445"/>
      <c r="B9" s="446"/>
      <c r="C9" s="421" t="s">
        <v>176</v>
      </c>
    </row>
    <row r="10" spans="1:3" ht="20.100000000000001" customHeight="1" x14ac:dyDescent="0.2">
      <c r="A10" s="445"/>
      <c r="B10" s="446"/>
      <c r="C10" s="421" t="s">
        <v>173</v>
      </c>
    </row>
    <row r="11" spans="1:3" ht="20.100000000000001" customHeight="1" x14ac:dyDescent="0.2">
      <c r="A11" s="445"/>
      <c r="B11" s="446"/>
      <c r="C11" s="421" t="s">
        <v>174</v>
      </c>
    </row>
    <row r="12" spans="1:3" ht="20.100000000000001" customHeight="1" x14ac:dyDescent="0.2">
      <c r="A12" s="445"/>
      <c r="B12" s="446"/>
      <c r="C12" s="421" t="s">
        <v>177</v>
      </c>
    </row>
    <row r="13" spans="1:3" ht="20.100000000000001" customHeight="1" x14ac:dyDescent="0.2">
      <c r="A13" s="445"/>
      <c r="B13" s="446"/>
      <c r="C13" s="421" t="s">
        <v>178</v>
      </c>
    </row>
    <row r="14" spans="1:3" ht="20.100000000000001" customHeight="1" x14ac:dyDescent="0.2">
      <c r="A14" s="445"/>
      <c r="B14" s="446"/>
      <c r="C14" s="421" t="s">
        <v>179</v>
      </c>
    </row>
    <row r="15" spans="1:3" ht="20.100000000000001" customHeight="1" x14ac:dyDescent="0.2">
      <c r="A15" s="445"/>
      <c r="B15" s="446"/>
      <c r="C15" s="421" t="s">
        <v>180</v>
      </c>
    </row>
    <row r="16" spans="1:3" ht="20.100000000000001" customHeight="1" x14ac:dyDescent="0.2">
      <c r="A16" s="445"/>
      <c r="B16" s="446"/>
      <c r="C16" s="421" t="s">
        <v>181</v>
      </c>
    </row>
    <row r="17" spans="1:3" ht="20.100000000000001" customHeight="1" x14ac:dyDescent="0.2">
      <c r="A17" s="445"/>
      <c r="B17" s="446"/>
      <c r="C17" s="421" t="s">
        <v>182</v>
      </c>
    </row>
    <row r="18" spans="1:3" ht="20.100000000000001" customHeight="1" x14ac:dyDescent="0.2">
      <c r="A18" s="445"/>
      <c r="B18" s="446"/>
      <c r="C18" s="421" t="s">
        <v>183</v>
      </c>
    </row>
    <row r="19" spans="1:3" ht="20.100000000000001" customHeight="1" x14ac:dyDescent="0.2">
      <c r="A19" s="445"/>
      <c r="B19" s="446"/>
      <c r="C19" s="421" t="s">
        <v>184</v>
      </c>
    </row>
    <row r="20" spans="1:3" ht="20.100000000000001" customHeight="1" x14ac:dyDescent="0.2">
      <c r="A20" s="433" t="s">
        <v>64</v>
      </c>
      <c r="B20" s="436" t="s">
        <v>63</v>
      </c>
      <c r="C20" s="421" t="s">
        <v>185</v>
      </c>
    </row>
    <row r="21" spans="1:3" ht="20.100000000000001" customHeight="1" x14ac:dyDescent="0.2">
      <c r="A21" s="434"/>
      <c r="B21" s="437"/>
      <c r="C21" s="421" t="s">
        <v>186</v>
      </c>
    </row>
    <row r="22" spans="1:3" ht="20.100000000000001" customHeight="1" x14ac:dyDescent="0.2">
      <c r="A22" s="434"/>
      <c r="B22" s="437"/>
      <c r="C22" s="421" t="s">
        <v>187</v>
      </c>
    </row>
    <row r="23" spans="1:3" ht="20.100000000000001" customHeight="1" x14ac:dyDescent="0.2">
      <c r="A23" s="434"/>
      <c r="B23" s="437"/>
      <c r="C23" s="421" t="s">
        <v>188</v>
      </c>
    </row>
    <row r="24" spans="1:3" ht="20.100000000000001" customHeight="1" x14ac:dyDescent="0.2">
      <c r="A24" s="434"/>
      <c r="B24" s="437"/>
      <c r="C24" s="421" t="s">
        <v>189</v>
      </c>
    </row>
    <row r="25" spans="1:3" ht="20.100000000000001" customHeight="1" x14ac:dyDescent="0.2">
      <c r="A25" s="434"/>
      <c r="B25" s="437"/>
      <c r="C25" s="421" t="s">
        <v>190</v>
      </c>
    </row>
    <row r="26" spans="1:3" ht="20.100000000000001" customHeight="1" x14ac:dyDescent="0.2">
      <c r="A26" s="434"/>
      <c r="B26" s="437"/>
      <c r="C26" s="421" t="s">
        <v>191</v>
      </c>
    </row>
    <row r="27" spans="1:3" ht="20.100000000000001" customHeight="1" x14ac:dyDescent="0.2">
      <c r="A27" s="434"/>
      <c r="B27" s="437"/>
      <c r="C27" s="421" t="s">
        <v>192</v>
      </c>
    </row>
    <row r="28" spans="1:3" ht="20.100000000000001" customHeight="1" x14ac:dyDescent="0.2">
      <c r="A28" s="434"/>
      <c r="B28" s="437"/>
      <c r="C28" s="421" t="s">
        <v>193</v>
      </c>
    </row>
    <row r="29" spans="1:3" ht="20.100000000000001" customHeight="1" x14ac:dyDescent="0.2">
      <c r="A29" s="434"/>
      <c r="B29" s="437"/>
      <c r="C29" s="421" t="s">
        <v>194</v>
      </c>
    </row>
    <row r="30" spans="1:3" ht="20.100000000000001" customHeight="1" x14ac:dyDescent="0.2">
      <c r="A30" s="434"/>
      <c r="B30" s="437"/>
      <c r="C30" s="421" t="s">
        <v>195</v>
      </c>
    </row>
    <row r="31" spans="1:3" ht="20.100000000000001" customHeight="1" x14ac:dyDescent="0.2">
      <c r="A31" s="434"/>
      <c r="B31" s="437"/>
      <c r="C31" s="421" t="s">
        <v>196</v>
      </c>
    </row>
    <row r="32" spans="1:3" ht="20.100000000000001" customHeight="1" x14ac:dyDescent="0.2">
      <c r="A32" s="434"/>
      <c r="B32" s="437"/>
      <c r="C32" s="421" t="s">
        <v>197</v>
      </c>
    </row>
    <row r="33" spans="1:3" ht="20.100000000000001" customHeight="1" x14ac:dyDescent="0.2">
      <c r="A33" s="434"/>
      <c r="B33" s="437"/>
      <c r="C33" s="421" t="s">
        <v>198</v>
      </c>
    </row>
    <row r="34" spans="1:3" ht="20.100000000000001" customHeight="1" x14ac:dyDescent="0.2">
      <c r="A34" s="434"/>
      <c r="B34" s="437"/>
      <c r="C34" s="421" t="s">
        <v>199</v>
      </c>
    </row>
    <row r="35" spans="1:3" ht="20.100000000000001" customHeight="1" x14ac:dyDescent="0.2">
      <c r="A35" s="434"/>
      <c r="B35" s="437"/>
      <c r="C35" s="421" t="s">
        <v>200</v>
      </c>
    </row>
    <row r="36" spans="1:3" ht="20.100000000000001" customHeight="1" x14ac:dyDescent="0.2">
      <c r="A36" s="434"/>
      <c r="B36" s="437"/>
      <c r="C36" s="421" t="s">
        <v>201</v>
      </c>
    </row>
    <row r="37" spans="1:3" ht="20.100000000000001" customHeight="1" x14ac:dyDescent="0.2">
      <c r="A37" s="434"/>
      <c r="B37" s="437"/>
      <c r="C37" s="421" t="s">
        <v>202</v>
      </c>
    </row>
    <row r="38" spans="1:3" ht="20.100000000000001" customHeight="1" x14ac:dyDescent="0.2">
      <c r="A38" s="434"/>
      <c r="B38" s="437"/>
      <c r="C38" s="421" t="s">
        <v>203</v>
      </c>
    </row>
    <row r="39" spans="1:3" ht="39.6" customHeight="1" x14ac:dyDescent="0.2">
      <c r="A39" s="434"/>
      <c r="B39" s="437"/>
      <c r="C39" s="421" t="s">
        <v>204</v>
      </c>
    </row>
    <row r="40" spans="1:3" ht="20.100000000000001" customHeight="1" x14ac:dyDescent="0.2">
      <c r="A40" s="434"/>
      <c r="B40" s="437"/>
      <c r="C40" s="421" t="s">
        <v>205</v>
      </c>
    </row>
    <row r="41" spans="1:3" ht="42" x14ac:dyDescent="0.2">
      <c r="A41" s="434"/>
      <c r="B41" s="437"/>
      <c r="C41" s="421" t="s">
        <v>206</v>
      </c>
    </row>
    <row r="42" spans="1:3" ht="21" x14ac:dyDescent="0.2">
      <c r="A42" s="434"/>
      <c r="B42" s="437"/>
      <c r="C42" s="421" t="s">
        <v>207</v>
      </c>
    </row>
    <row r="43" spans="1:3" ht="21" x14ac:dyDescent="0.2">
      <c r="A43" s="434"/>
      <c r="B43" s="437"/>
      <c r="C43" s="421" t="s">
        <v>208</v>
      </c>
    </row>
    <row r="44" spans="1:3" ht="21" x14ac:dyDescent="0.2">
      <c r="A44" s="434"/>
      <c r="B44" s="437"/>
      <c r="C44" s="421" t="s">
        <v>209</v>
      </c>
    </row>
    <row r="45" spans="1:3" ht="42" x14ac:dyDescent="0.2">
      <c r="A45" s="434"/>
      <c r="B45" s="437"/>
      <c r="C45" s="421" t="s">
        <v>210</v>
      </c>
    </row>
    <row r="46" spans="1:3" ht="42" x14ac:dyDescent="0.2">
      <c r="A46" s="434"/>
      <c r="B46" s="437"/>
      <c r="C46" s="421" t="s">
        <v>211</v>
      </c>
    </row>
    <row r="47" spans="1:3" ht="20.100000000000001" customHeight="1" x14ac:dyDescent="0.2">
      <c r="A47" s="435"/>
      <c r="B47" s="438"/>
      <c r="C47" s="421" t="s">
        <v>212</v>
      </c>
    </row>
    <row r="48" spans="1:3" ht="64.5" customHeight="1" x14ac:dyDescent="0.2">
      <c r="A48" s="439" t="s">
        <v>5</v>
      </c>
      <c r="B48" s="442" t="s">
        <v>213</v>
      </c>
      <c r="C48" s="421" t="s">
        <v>214</v>
      </c>
    </row>
    <row r="49" spans="1:3" ht="20.100000000000001" customHeight="1" x14ac:dyDescent="0.2">
      <c r="A49" s="440"/>
      <c r="B49" s="443"/>
      <c r="C49" s="421" t="s">
        <v>215</v>
      </c>
    </row>
    <row r="50" spans="1:3" ht="20.100000000000001" customHeight="1" x14ac:dyDescent="0.2">
      <c r="A50" s="440"/>
      <c r="B50" s="443"/>
      <c r="C50" s="421" t="s">
        <v>216</v>
      </c>
    </row>
    <row r="51" spans="1:3" ht="20.100000000000001" customHeight="1" x14ac:dyDescent="0.2">
      <c r="A51" s="440"/>
      <c r="B51" s="443"/>
      <c r="C51" s="421" t="s">
        <v>267</v>
      </c>
    </row>
    <row r="52" spans="1:3" ht="20.100000000000001" customHeight="1" x14ac:dyDescent="0.2">
      <c r="A52" s="440"/>
      <c r="B52" s="443"/>
      <c r="C52" s="421" t="s">
        <v>217</v>
      </c>
    </row>
    <row r="53" spans="1:3" ht="20.100000000000001" customHeight="1" x14ac:dyDescent="0.2">
      <c r="A53" s="441"/>
      <c r="B53" s="444"/>
      <c r="C53" s="421" t="s">
        <v>218</v>
      </c>
    </row>
    <row r="54" spans="1:3" ht="20.100000000000001" customHeight="1" x14ac:dyDescent="0.2">
      <c r="A54" s="445" t="s">
        <v>65</v>
      </c>
      <c r="B54" s="446" t="s">
        <v>219</v>
      </c>
      <c r="C54" s="421" t="s">
        <v>220</v>
      </c>
    </row>
    <row r="55" spans="1:3" ht="20.100000000000001" customHeight="1" x14ac:dyDescent="0.2">
      <c r="A55" s="445"/>
      <c r="B55" s="446"/>
      <c r="C55" s="421" t="s">
        <v>221</v>
      </c>
    </row>
    <row r="56" spans="1:3" ht="20.100000000000001" customHeight="1" x14ac:dyDescent="0.2">
      <c r="A56" s="445"/>
      <c r="B56" s="446"/>
      <c r="C56" s="421" t="s">
        <v>222</v>
      </c>
    </row>
    <row r="57" spans="1:3" ht="20.100000000000001" customHeight="1" x14ac:dyDescent="0.2">
      <c r="A57" s="445"/>
      <c r="B57" s="446"/>
      <c r="C57" s="421" t="s">
        <v>223</v>
      </c>
    </row>
    <row r="58" spans="1:3" ht="20.100000000000001" customHeight="1" x14ac:dyDescent="0.2">
      <c r="A58" s="445"/>
      <c r="B58" s="446"/>
      <c r="C58" s="421" t="s">
        <v>224</v>
      </c>
    </row>
    <row r="59" spans="1:3" ht="20.100000000000001" customHeight="1" x14ac:dyDescent="0.2">
      <c r="A59" s="445" t="s">
        <v>66</v>
      </c>
      <c r="B59" s="446" t="s">
        <v>225</v>
      </c>
      <c r="C59" s="421" t="s">
        <v>226</v>
      </c>
    </row>
    <row r="60" spans="1:3" ht="20.100000000000001" customHeight="1" x14ac:dyDescent="0.2">
      <c r="A60" s="445"/>
      <c r="B60" s="446"/>
      <c r="C60" s="421" t="s">
        <v>227</v>
      </c>
    </row>
    <row r="61" spans="1:3" ht="20.100000000000001" customHeight="1" x14ac:dyDescent="0.2">
      <c r="A61" s="445"/>
      <c r="B61" s="446"/>
      <c r="C61" s="421" t="s">
        <v>228</v>
      </c>
    </row>
    <row r="62" spans="1:3" ht="39.6" customHeight="1" x14ac:dyDescent="0.2">
      <c r="A62" s="445"/>
      <c r="B62" s="446"/>
      <c r="C62" s="421" t="s">
        <v>229</v>
      </c>
    </row>
    <row r="63" spans="1:3" ht="20.100000000000001" customHeight="1" x14ac:dyDescent="0.2">
      <c r="A63" s="445"/>
      <c r="B63" s="446"/>
      <c r="C63" s="421" t="s">
        <v>230</v>
      </c>
    </row>
    <row r="64" spans="1:3" ht="20.100000000000001" customHeight="1" x14ac:dyDescent="0.2">
      <c r="A64" s="445"/>
      <c r="B64" s="446"/>
      <c r="C64" s="421" t="s">
        <v>231</v>
      </c>
    </row>
    <row r="65" spans="1:3" ht="20.100000000000001" customHeight="1" x14ac:dyDescent="0.2">
      <c r="A65" s="445"/>
      <c r="B65" s="446"/>
      <c r="C65" s="421" t="s">
        <v>232</v>
      </c>
    </row>
    <row r="66" spans="1:3" ht="20.100000000000001" customHeight="1" x14ac:dyDescent="0.2">
      <c r="A66" s="445"/>
      <c r="B66" s="446"/>
      <c r="C66" s="421" t="s">
        <v>233</v>
      </c>
    </row>
    <row r="67" spans="1:3" ht="20.100000000000001" customHeight="1" x14ac:dyDescent="0.2">
      <c r="A67" s="445"/>
      <c r="B67" s="446"/>
      <c r="C67" s="421" t="s">
        <v>234</v>
      </c>
    </row>
    <row r="68" spans="1:3" ht="20.100000000000001" customHeight="1" x14ac:dyDescent="0.2">
      <c r="A68" s="445"/>
      <c r="B68" s="446"/>
      <c r="C68" s="421" t="s">
        <v>235</v>
      </c>
    </row>
    <row r="69" spans="1:3" ht="20.100000000000001" customHeight="1" x14ac:dyDescent="0.2">
      <c r="A69" s="445"/>
      <c r="B69" s="446"/>
      <c r="C69" s="421" t="s">
        <v>236</v>
      </c>
    </row>
    <row r="70" spans="1:3" ht="20.100000000000001" customHeight="1" x14ac:dyDescent="0.2">
      <c r="A70" s="445"/>
      <c r="B70" s="446"/>
      <c r="C70" s="421" t="s">
        <v>237</v>
      </c>
    </row>
    <row r="71" spans="1:3" ht="63" x14ac:dyDescent="0.2">
      <c r="A71" s="445"/>
      <c r="B71" s="446"/>
      <c r="C71" s="421" t="s">
        <v>238</v>
      </c>
    </row>
    <row r="72" spans="1:3" ht="20.100000000000001" customHeight="1" x14ac:dyDescent="0.2">
      <c r="A72" s="445"/>
      <c r="B72" s="446"/>
      <c r="C72" s="421" t="s">
        <v>239</v>
      </c>
    </row>
    <row r="73" spans="1:3" ht="20.100000000000001" customHeight="1" x14ac:dyDescent="0.2">
      <c r="A73" s="445" t="s">
        <v>67</v>
      </c>
      <c r="B73" s="445" t="s">
        <v>240</v>
      </c>
      <c r="C73" s="421" t="s">
        <v>241</v>
      </c>
    </row>
    <row r="74" spans="1:3" ht="20.100000000000001" customHeight="1" x14ac:dyDescent="0.2">
      <c r="A74" s="445"/>
      <c r="B74" s="445"/>
      <c r="C74" s="421" t="s">
        <v>242</v>
      </c>
    </row>
    <row r="75" spans="1:3" ht="20.100000000000001" customHeight="1" x14ac:dyDescent="0.2">
      <c r="A75" s="445"/>
      <c r="B75" s="445"/>
      <c r="C75" s="421" t="s">
        <v>243</v>
      </c>
    </row>
    <row r="76" spans="1:3" ht="20.100000000000001" customHeight="1" x14ac:dyDescent="0.2">
      <c r="A76" s="445"/>
      <c r="B76" s="445"/>
      <c r="C76" s="421" t="s">
        <v>244</v>
      </c>
    </row>
    <row r="77" spans="1:3" ht="20.100000000000001" customHeight="1" x14ac:dyDescent="0.2">
      <c r="A77" s="445"/>
      <c r="B77" s="445"/>
      <c r="C77" s="421" t="s">
        <v>245</v>
      </c>
    </row>
    <row r="78" spans="1:3" ht="20.100000000000001" customHeight="1" x14ac:dyDescent="0.2">
      <c r="A78" s="445"/>
      <c r="B78" s="445"/>
      <c r="C78" s="421" t="s">
        <v>246</v>
      </c>
    </row>
    <row r="79" spans="1:3" ht="20.100000000000001" customHeight="1" x14ac:dyDescent="0.2">
      <c r="A79" s="445"/>
      <c r="B79" s="445"/>
      <c r="C79" s="421" t="s">
        <v>247</v>
      </c>
    </row>
    <row r="80" spans="1:3" ht="20.100000000000001" customHeight="1" x14ac:dyDescent="0.2">
      <c r="A80" s="445"/>
      <c r="B80" s="445"/>
      <c r="C80" s="421" t="s">
        <v>248</v>
      </c>
    </row>
    <row r="81" spans="1:3" ht="31.15" customHeight="1" x14ac:dyDescent="0.2">
      <c r="A81" s="445"/>
      <c r="B81" s="445"/>
      <c r="C81" s="421" t="s">
        <v>249</v>
      </c>
    </row>
    <row r="82" spans="1:3" ht="49.5" customHeight="1" x14ac:dyDescent="0.2">
      <c r="A82" s="423" t="s">
        <v>74</v>
      </c>
      <c r="B82" s="423" t="s">
        <v>250</v>
      </c>
      <c r="C82" s="421" t="s">
        <v>251</v>
      </c>
    </row>
    <row r="83" spans="1:3" ht="20.100000000000001" customHeight="1" x14ac:dyDescent="0.2">
      <c r="A83" s="451" t="s">
        <v>6</v>
      </c>
      <c r="B83" s="452" t="s">
        <v>252</v>
      </c>
      <c r="C83" s="421" t="s">
        <v>265</v>
      </c>
    </row>
    <row r="84" spans="1:3" ht="20.100000000000001" customHeight="1" x14ac:dyDescent="0.2">
      <c r="A84" s="451"/>
      <c r="B84" s="452"/>
      <c r="C84" s="421" t="s">
        <v>253</v>
      </c>
    </row>
    <row r="85" spans="1:3" ht="20.100000000000001" customHeight="1" x14ac:dyDescent="0.2">
      <c r="A85" s="451"/>
      <c r="B85" s="452"/>
      <c r="C85" s="421" t="s">
        <v>266</v>
      </c>
    </row>
    <row r="86" spans="1:3" ht="105" x14ac:dyDescent="0.2">
      <c r="A86" s="424" t="s">
        <v>62</v>
      </c>
      <c r="B86" s="425" t="s">
        <v>254</v>
      </c>
      <c r="C86" s="421" t="s">
        <v>255</v>
      </c>
    </row>
  </sheetData>
  <sheetProtection algorithmName="SHA-512" hashValue="2OAvqH/2MnSTdW6JR8gay/DDT1BTuhco+VD33fO8HV8Bk08JRcFEtV/0YOPmtfXouKzagPyHGf4JzxmFNkzOzg==" saltValue="M8euX9i8Hz5S3fNj7YmPhQ==" spinCount="100000" sheet="1" objects="1" scenarios="1"/>
  <mergeCells count="17">
    <mergeCell ref="B59:B72"/>
    <mergeCell ref="A73:A81"/>
    <mergeCell ref="B73:B81"/>
    <mergeCell ref="A83:A85"/>
    <mergeCell ref="B83:B85"/>
    <mergeCell ref="A59:A72"/>
    <mergeCell ref="A1:C2"/>
    <mergeCell ref="A4:A5"/>
    <mergeCell ref="B4:B5"/>
    <mergeCell ref="A6:A19"/>
    <mergeCell ref="B6:B19"/>
    <mergeCell ref="A20:A47"/>
    <mergeCell ref="B20:B47"/>
    <mergeCell ref="A48:A53"/>
    <mergeCell ref="B48:B53"/>
    <mergeCell ref="A54:A58"/>
    <mergeCell ref="B54:B58"/>
  </mergeCells>
  <pageMargins left="0.7" right="0.7" top="0.75" bottom="0.75" header="0.3" footer="0.3"/>
  <pageSetup scale="56"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1"/>
  <sheetViews>
    <sheetView showGridLines="0" tabSelected="1" zoomScaleNormal="100" zoomScaleSheetLayoutView="96" workbookViewId="0">
      <selection activeCell="H12" sqref="H12:K12"/>
    </sheetView>
  </sheetViews>
  <sheetFormatPr defaultRowHeight="12.75" x14ac:dyDescent="0.2"/>
  <cols>
    <col min="1" max="1" width="5" style="20" customWidth="1"/>
    <col min="2" max="2" width="11.140625" style="20" customWidth="1"/>
    <col min="3" max="3" width="12.5703125" style="20" customWidth="1"/>
    <col min="4" max="4" width="20.140625" style="20" customWidth="1"/>
    <col min="5" max="5" width="11.7109375" style="20" customWidth="1"/>
    <col min="6" max="6" width="17.28515625" style="20" customWidth="1"/>
    <col min="7" max="7" width="6.5703125" style="20" customWidth="1"/>
    <col min="8" max="8" width="17.42578125" style="20" customWidth="1"/>
    <col min="9" max="9" width="22.42578125" style="20" customWidth="1"/>
    <col min="10" max="10" width="8.140625" style="20" customWidth="1"/>
    <col min="11" max="11" width="26.7109375" style="20" customWidth="1"/>
    <col min="12" max="12" width="9.140625" style="20" customWidth="1"/>
  </cols>
  <sheetData>
    <row r="1" spans="1:12" s="14" customFormat="1" ht="26.25" x14ac:dyDescent="0.4">
      <c r="A1" s="474" t="s">
        <v>37</v>
      </c>
      <c r="B1" s="474"/>
      <c r="C1" s="474"/>
      <c r="D1" s="474"/>
      <c r="E1" s="474"/>
      <c r="F1" s="474"/>
      <c r="G1" s="474"/>
      <c r="H1" s="474"/>
      <c r="I1" s="474"/>
      <c r="J1" s="474"/>
      <c r="K1" s="474"/>
      <c r="L1" s="21"/>
    </row>
    <row r="2" spans="1:12" s="14" customFormat="1" ht="26.25" x14ac:dyDescent="0.4">
      <c r="A2" s="474" t="s">
        <v>27</v>
      </c>
      <c r="B2" s="474"/>
      <c r="C2" s="474"/>
      <c r="D2" s="474"/>
      <c r="E2" s="474"/>
      <c r="F2" s="474"/>
      <c r="G2" s="474"/>
      <c r="H2" s="474"/>
      <c r="I2" s="474"/>
      <c r="J2" s="474"/>
      <c r="K2" s="474"/>
      <c r="L2" s="21"/>
    </row>
    <row r="3" spans="1:12" s="14" customFormat="1" ht="26.25" x14ac:dyDescent="0.4">
      <c r="A3" s="474" t="str">
        <f>IF(B12="X",C12,IF(B13="X",C13,IF(B14="X",C14,IF(B15="X",C15," "))))</f>
        <v>CORPORATE - EARLY LEARNING</v>
      </c>
      <c r="B3" s="474"/>
      <c r="C3" s="474"/>
      <c r="D3" s="474"/>
      <c r="E3" s="474"/>
      <c r="F3" s="474"/>
      <c r="G3" s="474"/>
      <c r="H3" s="474"/>
      <c r="I3" s="474"/>
      <c r="J3" s="474"/>
      <c r="K3" s="474"/>
      <c r="L3" s="21"/>
    </row>
    <row r="4" spans="1:12" s="13" customFormat="1" x14ac:dyDescent="0.2">
      <c r="A4" s="85"/>
      <c r="B4" s="85"/>
      <c r="C4" s="85"/>
      <c r="D4" s="85"/>
      <c r="E4" s="85"/>
      <c r="F4" s="85"/>
      <c r="G4" s="85"/>
      <c r="H4" s="85"/>
      <c r="I4" s="85"/>
      <c r="J4" s="85"/>
      <c r="K4" s="85"/>
      <c r="L4" s="22"/>
    </row>
    <row r="5" spans="1:12" s="46" customFormat="1" ht="24.95" customHeight="1" x14ac:dyDescent="0.3">
      <c r="A5" s="475"/>
      <c r="B5" s="223" t="s">
        <v>140</v>
      </c>
      <c r="C5" s="198"/>
      <c r="D5" s="477"/>
      <c r="E5" s="477"/>
      <c r="F5" s="477"/>
      <c r="G5" s="477"/>
      <c r="H5" s="477"/>
      <c r="I5" s="477"/>
      <c r="J5" s="86" t="s">
        <v>42</v>
      </c>
      <c r="K5" s="224"/>
      <c r="L5" s="45"/>
    </row>
    <row r="6" spans="1:12" s="46" customFormat="1" ht="24.95" customHeight="1" x14ac:dyDescent="0.3">
      <c r="A6" s="475"/>
      <c r="B6" s="86" t="s">
        <v>43</v>
      </c>
      <c r="C6" s="476"/>
      <c r="D6" s="476"/>
      <c r="E6" s="476"/>
      <c r="F6" s="476"/>
      <c r="G6" s="137" t="s">
        <v>126</v>
      </c>
      <c r="H6" s="224"/>
      <c r="I6" s="137" t="s">
        <v>26</v>
      </c>
      <c r="J6" s="479"/>
      <c r="K6" s="479"/>
      <c r="L6" s="45"/>
    </row>
    <row r="7" spans="1:12" s="46" customFormat="1" ht="24.95" customHeight="1" x14ac:dyDescent="0.3">
      <c r="A7" s="475"/>
      <c r="B7" s="86" t="s">
        <v>160</v>
      </c>
      <c r="C7" s="225"/>
      <c r="D7" s="139" t="s">
        <v>259</v>
      </c>
      <c r="E7" s="226"/>
      <c r="F7" s="140"/>
      <c r="G7" s="478" t="s">
        <v>105</v>
      </c>
      <c r="H7" s="480"/>
      <c r="I7" s="264"/>
      <c r="J7" s="88" t="s">
        <v>44</v>
      </c>
      <c r="K7" s="264"/>
      <c r="L7" s="45"/>
    </row>
    <row r="8" spans="1:12" s="46" customFormat="1" ht="24.95" customHeight="1" x14ac:dyDescent="0.3">
      <c r="A8" s="475"/>
      <c r="B8" s="86"/>
      <c r="C8" s="86"/>
      <c r="D8" s="86"/>
      <c r="G8" s="478" t="s">
        <v>49</v>
      </c>
      <c r="H8" s="478"/>
      <c r="I8" s="142"/>
      <c r="J8" s="141" t="s">
        <v>125</v>
      </c>
      <c r="K8" s="142"/>
      <c r="L8" s="45"/>
    </row>
    <row r="9" spans="1:12" s="46" customFormat="1" ht="8.25" customHeight="1" x14ac:dyDescent="0.3">
      <c r="A9" s="475"/>
      <c r="B9" s="86"/>
      <c r="C9" s="86"/>
      <c r="D9" s="86"/>
      <c r="G9" s="137"/>
      <c r="H9" s="137"/>
      <c r="I9" s="145"/>
      <c r="J9" s="86"/>
      <c r="K9" s="146"/>
      <c r="L9" s="45"/>
    </row>
    <row r="10" spans="1:12" s="46" customFormat="1" ht="24.95" customHeight="1" x14ac:dyDescent="0.3">
      <c r="A10" s="475"/>
      <c r="D10" s="86"/>
      <c r="E10" s="87"/>
      <c r="F10" s="86"/>
      <c r="G10" s="86"/>
      <c r="H10" s="86"/>
      <c r="I10" s="116" t="s">
        <v>45</v>
      </c>
      <c r="J10" s="89"/>
      <c r="K10" s="86"/>
      <c r="L10" s="45"/>
    </row>
    <row r="11" spans="1:12" s="46" customFormat="1" ht="24.95" customHeight="1" x14ac:dyDescent="0.3">
      <c r="A11" s="122"/>
      <c r="B11" s="87" t="s">
        <v>269</v>
      </c>
      <c r="C11" s="86"/>
      <c r="D11" s="86"/>
      <c r="E11" s="87"/>
      <c r="F11" s="86"/>
      <c r="G11" s="86"/>
      <c r="H11" s="86"/>
      <c r="I11" s="116"/>
      <c r="J11" s="145"/>
      <c r="K11" s="86"/>
      <c r="L11" s="45"/>
    </row>
    <row r="12" spans="1:12" s="46" customFormat="1" ht="24.95" customHeight="1" x14ac:dyDescent="0.3">
      <c r="A12" s="122"/>
      <c r="B12" s="89" t="s">
        <v>256</v>
      </c>
      <c r="C12" s="86" t="s">
        <v>260</v>
      </c>
      <c r="D12" s="86"/>
      <c r="E12" s="87"/>
      <c r="F12" s="680" t="s">
        <v>270</v>
      </c>
      <c r="G12" s="86"/>
      <c r="H12" s="677"/>
      <c r="I12" s="678"/>
      <c r="J12" s="678"/>
      <c r="K12" s="679"/>
      <c r="L12" s="45"/>
    </row>
    <row r="13" spans="1:12" s="46" customFormat="1" ht="24.95" customHeight="1" x14ac:dyDescent="0.3">
      <c r="A13" s="201"/>
      <c r="B13" s="426"/>
      <c r="C13" s="86"/>
      <c r="D13" s="86"/>
      <c r="E13" s="87"/>
      <c r="F13" s="86"/>
      <c r="G13" s="86"/>
      <c r="H13" s="86"/>
      <c r="I13" s="116"/>
      <c r="J13" s="145"/>
      <c r="K13" s="86"/>
      <c r="L13" s="45"/>
    </row>
    <row r="14" spans="1:12" s="46" customFormat="1" ht="24.95" customHeight="1" x14ac:dyDescent="0.3">
      <c r="A14" s="265"/>
      <c r="B14" s="426"/>
      <c r="C14" s="86"/>
      <c r="D14" s="86"/>
      <c r="E14" s="87"/>
      <c r="F14" s="86"/>
      <c r="G14" s="86"/>
      <c r="H14" s="86"/>
      <c r="I14" s="116"/>
      <c r="J14" s="145"/>
      <c r="K14" s="86"/>
      <c r="L14" s="45"/>
    </row>
    <row r="15" spans="1:12" s="46" customFormat="1" ht="24.95" customHeight="1" x14ac:dyDescent="0.3">
      <c r="A15" s="265"/>
      <c r="B15" s="426"/>
      <c r="C15" s="86"/>
      <c r="D15" s="86"/>
      <c r="E15" s="87"/>
      <c r="F15" s="86"/>
      <c r="G15" s="86"/>
      <c r="H15" s="86"/>
      <c r="I15" s="116"/>
      <c r="J15" s="145"/>
      <c r="K15" s="86"/>
      <c r="L15" s="45"/>
    </row>
    <row r="16" spans="1:12" s="46" customFormat="1" ht="24.95" customHeight="1" x14ac:dyDescent="0.3">
      <c r="A16" s="122"/>
      <c r="B16" s="145"/>
      <c r="C16" s="86"/>
      <c r="D16" s="86"/>
      <c r="E16" s="87"/>
      <c r="F16" s="86"/>
      <c r="G16" s="86"/>
      <c r="H16" s="86"/>
      <c r="I16" s="116"/>
      <c r="J16" s="145"/>
      <c r="K16" s="86"/>
      <c r="L16" s="45"/>
    </row>
    <row r="17" spans="1:12" s="13" customFormat="1" ht="24.95" customHeight="1" x14ac:dyDescent="0.2">
      <c r="A17" s="85"/>
      <c r="B17" s="85"/>
      <c r="C17" s="85"/>
      <c r="D17" s="85"/>
      <c r="E17" s="85"/>
      <c r="F17" s="85"/>
      <c r="G17" s="85"/>
      <c r="H17" s="85"/>
      <c r="I17" s="85"/>
      <c r="J17" s="85"/>
      <c r="K17" s="85"/>
      <c r="L17" s="22"/>
    </row>
    <row r="18" spans="1:12" s="13" customFormat="1" ht="24.95" customHeight="1" x14ac:dyDescent="0.2">
      <c r="A18" s="85"/>
      <c r="B18" s="461" t="s">
        <v>90</v>
      </c>
      <c r="C18" s="462"/>
      <c r="D18" s="462"/>
      <c r="E18" s="462"/>
      <c r="F18" s="463"/>
      <c r="G18" s="472"/>
      <c r="H18" s="473"/>
      <c r="I18" s="470" t="s">
        <v>94</v>
      </c>
      <c r="J18" s="471"/>
      <c r="K18" s="471"/>
      <c r="L18" s="22"/>
    </row>
    <row r="19" spans="1:12" s="13" customFormat="1" ht="24.95" customHeight="1" x14ac:dyDescent="0.2">
      <c r="A19" s="85"/>
      <c r="B19" s="461" t="s">
        <v>257</v>
      </c>
      <c r="C19" s="462"/>
      <c r="D19" s="462"/>
      <c r="E19" s="462"/>
      <c r="F19" s="463"/>
      <c r="G19" s="455" t="str">
        <f>IF(G18&gt;1,G18*10%,"  ")</f>
        <v xml:space="preserve">  </v>
      </c>
      <c r="H19" s="456"/>
      <c r="I19" s="464" t="s">
        <v>95</v>
      </c>
      <c r="J19" s="465"/>
      <c r="K19" s="465"/>
      <c r="L19" s="22"/>
    </row>
    <row r="20" spans="1:12" s="13" customFormat="1" ht="20.100000000000001" customHeight="1" thickBot="1" x14ac:dyDescent="0.25">
      <c r="A20" s="85"/>
      <c r="B20" s="85"/>
      <c r="C20" s="85"/>
      <c r="D20" s="85"/>
      <c r="E20" s="85"/>
      <c r="F20" s="85"/>
      <c r="G20" s="85"/>
      <c r="H20" s="85"/>
      <c r="I20" s="85"/>
      <c r="J20" s="85"/>
      <c r="K20" s="85"/>
      <c r="L20" s="22"/>
    </row>
    <row r="21" spans="1:12" s="13" customFormat="1" ht="27.75" customHeight="1" x14ac:dyDescent="0.35">
      <c r="A21" s="457" t="s">
        <v>46</v>
      </c>
      <c r="B21" s="466" t="s">
        <v>47</v>
      </c>
      <c r="C21" s="467"/>
      <c r="D21" s="467"/>
      <c r="E21" s="467"/>
      <c r="F21" s="467"/>
      <c r="G21" s="467"/>
      <c r="H21" s="467"/>
      <c r="I21" s="467"/>
      <c r="J21" s="467"/>
      <c r="K21" s="468"/>
      <c r="L21" s="22"/>
    </row>
    <row r="22" spans="1:12" s="13" customFormat="1" ht="24.95" customHeight="1" x14ac:dyDescent="0.2">
      <c r="A22" s="457"/>
      <c r="B22" s="90" t="s">
        <v>131</v>
      </c>
      <c r="C22" s="91"/>
      <c r="D22" s="91"/>
      <c r="E22" s="458"/>
      <c r="F22" s="458"/>
      <c r="G22" s="458"/>
      <c r="H22" s="92" t="s">
        <v>79</v>
      </c>
      <c r="I22" s="458"/>
      <c r="J22" s="458"/>
      <c r="K22" s="459"/>
      <c r="L22" s="22"/>
    </row>
    <row r="23" spans="1:12" s="13" customFormat="1" ht="24.95" customHeight="1" x14ac:dyDescent="0.2">
      <c r="A23" s="457"/>
      <c r="B23" s="90" t="s">
        <v>48</v>
      </c>
      <c r="C23" s="91"/>
      <c r="D23" s="91"/>
      <c r="E23" s="469"/>
      <c r="F23" s="469"/>
      <c r="G23" s="469"/>
      <c r="H23" s="92" t="s">
        <v>79</v>
      </c>
      <c r="I23" s="458"/>
      <c r="J23" s="458"/>
      <c r="K23" s="459"/>
      <c r="L23" s="22"/>
    </row>
    <row r="24" spans="1:12" s="13" customFormat="1" ht="24.95" customHeight="1" thickBot="1" x14ac:dyDescent="0.3">
      <c r="A24" s="457"/>
      <c r="B24" s="453" t="s">
        <v>80</v>
      </c>
      <c r="C24" s="454"/>
      <c r="D24" s="143" t="s">
        <v>81</v>
      </c>
      <c r="E24" s="460"/>
      <c r="F24" s="460"/>
      <c r="G24" s="460"/>
      <c r="H24" s="460"/>
      <c r="I24" s="460"/>
      <c r="J24" s="93" t="s">
        <v>83</v>
      </c>
      <c r="K24" s="144"/>
      <c r="L24" s="22"/>
    </row>
    <row r="25" spans="1:12" s="13" customFormat="1" x14ac:dyDescent="0.2">
      <c r="A25" s="85"/>
      <c r="B25" s="85"/>
      <c r="C25" s="85"/>
      <c r="D25" s="85"/>
      <c r="E25" s="85"/>
      <c r="F25" s="85"/>
      <c r="G25" s="85"/>
      <c r="H25" s="85"/>
      <c r="I25" s="85"/>
      <c r="J25" s="85"/>
      <c r="K25" s="85"/>
      <c r="L25" s="22"/>
    </row>
    <row r="26" spans="1:12" x14ac:dyDescent="0.2">
      <c r="A26" s="82"/>
      <c r="B26" s="82"/>
      <c r="C26" s="82"/>
      <c r="D26" s="82"/>
      <c r="E26" s="82"/>
      <c r="F26" s="82"/>
      <c r="G26" s="82"/>
      <c r="H26" s="82"/>
      <c r="I26" s="82"/>
      <c r="J26" s="82"/>
      <c r="K26" s="82"/>
    </row>
    <row r="27" spans="1:12" x14ac:dyDescent="0.2">
      <c r="A27" s="82"/>
      <c r="B27" s="82"/>
      <c r="C27" s="82"/>
      <c r="D27" s="82"/>
      <c r="E27" s="82"/>
      <c r="F27" s="82"/>
      <c r="G27" s="82"/>
      <c r="H27" s="82"/>
      <c r="I27" s="82"/>
      <c r="J27" s="82"/>
      <c r="K27" s="82"/>
    </row>
    <row r="28" spans="1:12" x14ac:dyDescent="0.2">
      <c r="A28" s="82"/>
      <c r="B28" s="82"/>
      <c r="C28" s="82"/>
      <c r="D28" s="82"/>
      <c r="E28" s="82"/>
      <c r="F28" s="82"/>
      <c r="G28" s="82"/>
      <c r="H28" s="82"/>
      <c r="I28" s="82"/>
      <c r="J28" s="82"/>
      <c r="K28" s="82"/>
    </row>
    <row r="29" spans="1:12" x14ac:dyDescent="0.2">
      <c r="A29" s="82"/>
      <c r="B29" s="82"/>
      <c r="C29" s="82"/>
      <c r="D29" s="82"/>
      <c r="E29" s="82"/>
      <c r="F29" s="82"/>
      <c r="G29" s="82"/>
      <c r="H29" s="82"/>
      <c r="I29" s="82"/>
      <c r="J29" s="82"/>
      <c r="K29" s="82"/>
    </row>
    <row r="30" spans="1:12" x14ac:dyDescent="0.2">
      <c r="A30" s="82"/>
      <c r="B30" s="82"/>
      <c r="C30" s="82"/>
      <c r="D30" s="82"/>
      <c r="E30" s="82"/>
      <c r="F30" s="82"/>
      <c r="G30" s="82"/>
      <c r="H30" s="82"/>
      <c r="I30" s="82"/>
      <c r="J30" s="82"/>
      <c r="K30" s="82"/>
    </row>
    <row r="31" spans="1:12" x14ac:dyDescent="0.2">
      <c r="A31" s="23"/>
      <c r="B31" s="23"/>
      <c r="C31" s="23"/>
      <c r="D31" s="23"/>
      <c r="E31" s="23"/>
      <c r="F31" s="23"/>
      <c r="G31" s="23"/>
      <c r="H31" s="23"/>
      <c r="I31" s="23"/>
      <c r="J31" s="23"/>
      <c r="K31" s="23"/>
    </row>
  </sheetData>
  <sheetProtection algorithmName="SHA-512" hashValue="IAyATQAauAdImR5N3A8/MEsQiCsgg9aH3wP99koBOtdXBfJNt69Eji4gC7DFUAL7v+MGDQXxmLNkwT45ExXDzA==" saltValue="FA92WY14MV77R7CzeyCfoQ==" spinCount="100000" sheet="1" objects="1" scenarios="1"/>
  <mergeCells count="24">
    <mergeCell ref="I18:K18"/>
    <mergeCell ref="I23:K23"/>
    <mergeCell ref="G18:H18"/>
    <mergeCell ref="B18:F18"/>
    <mergeCell ref="A1:K1"/>
    <mergeCell ref="A2:K2"/>
    <mergeCell ref="A3:K3"/>
    <mergeCell ref="A5:A10"/>
    <mergeCell ref="C6:F6"/>
    <mergeCell ref="D5:I5"/>
    <mergeCell ref="G8:H8"/>
    <mergeCell ref="J6:K6"/>
    <mergeCell ref="G7:H7"/>
    <mergeCell ref="H12:K12"/>
    <mergeCell ref="B24:C24"/>
    <mergeCell ref="G19:H19"/>
    <mergeCell ref="A21:A24"/>
    <mergeCell ref="E22:G22"/>
    <mergeCell ref="I22:K22"/>
    <mergeCell ref="E24:I24"/>
    <mergeCell ref="B19:F19"/>
    <mergeCell ref="I19:K19"/>
    <mergeCell ref="B21:K21"/>
    <mergeCell ref="E23:G23"/>
  </mergeCells>
  <phoneticPr fontId="4" type="noConversion"/>
  <dataValidations count="1">
    <dataValidation type="whole" allowBlank="1" showErrorMessage="1" error="Whole numbers only! Decimals are not accepted." prompt="Whole numbers only! Decimals are not accepted." sqref="G18:H18" xr:uid="{00000000-0002-0000-0100-000000000000}">
      <formula1>1</formula1>
      <formula2>500000000000</formula2>
    </dataValidation>
  </dataValidations>
  <pageMargins left="0.5" right="0.5" top="0.5" bottom="0.5" header="0.5" footer="0.5"/>
  <pageSetup scale="61" orientation="portrait" blackAndWhite="1" r:id="rId1"/>
  <headerFooter alignWithMargins="0">
    <oddFooter>&amp;CCover Page - 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72"/>
  <sheetViews>
    <sheetView showGridLines="0" view="pageBreakPreview" zoomScale="70" zoomScaleNormal="75" zoomScaleSheetLayoutView="70" workbookViewId="0">
      <selection activeCell="A14" sqref="A14"/>
    </sheetView>
  </sheetViews>
  <sheetFormatPr defaultRowHeight="15" x14ac:dyDescent="0.25"/>
  <cols>
    <col min="1" max="1" width="30" style="97" customWidth="1"/>
    <col min="2" max="2" width="36.42578125" style="97" customWidth="1"/>
    <col min="3" max="3" width="14.85546875" style="107" customWidth="1"/>
    <col min="4" max="4" width="10.28515625" style="108" customWidth="1"/>
    <col min="5" max="5" width="16.28515625" style="109" customWidth="1"/>
    <col min="6" max="6" width="20.7109375" style="110" customWidth="1"/>
    <col min="7" max="7" width="13" style="110" customWidth="1"/>
    <col min="8" max="8" width="20.7109375" style="110" customWidth="1"/>
    <col min="9" max="9" width="16" style="110" customWidth="1"/>
    <col min="10" max="10" width="11.5703125" style="110" customWidth="1"/>
    <col min="11" max="11" width="20.7109375" style="111" customWidth="1"/>
    <col min="12" max="12" width="0" style="94" hidden="1" customWidth="1"/>
    <col min="13" max="13" width="11.140625" style="95" hidden="1" customWidth="1"/>
    <col min="14" max="14" width="14" style="96" hidden="1" customWidth="1"/>
    <col min="15" max="15" width="10.85546875" style="97" customWidth="1"/>
    <col min="16" max="16" width="14.42578125" style="98" bestFit="1" customWidth="1"/>
    <col min="17" max="22" width="9.140625" style="19"/>
    <col min="23" max="16384" width="9.140625" style="1"/>
  </cols>
  <sheetData>
    <row r="1" spans="1:22" s="273" customFormat="1" ht="42" customHeight="1" x14ac:dyDescent="0.4">
      <c r="A1" s="514" t="s">
        <v>37</v>
      </c>
      <c r="B1" s="514"/>
      <c r="C1" s="514"/>
      <c r="D1" s="514"/>
      <c r="E1" s="514"/>
      <c r="F1" s="514"/>
      <c r="G1" s="514"/>
      <c r="H1" s="514"/>
      <c r="I1" s="514"/>
      <c r="J1" s="514"/>
      <c r="K1" s="514"/>
      <c r="L1" s="515"/>
      <c r="M1" s="515"/>
      <c r="N1" s="515"/>
      <c r="O1" s="515"/>
      <c r="P1" s="515"/>
      <c r="Q1" s="272"/>
      <c r="R1" s="272"/>
      <c r="S1" s="272"/>
      <c r="T1" s="272"/>
      <c r="U1" s="272"/>
      <c r="V1" s="272"/>
    </row>
    <row r="2" spans="1:22" s="275" customFormat="1" ht="37.5" customHeight="1" x14ac:dyDescent="0.4">
      <c r="A2" s="514" t="s">
        <v>113</v>
      </c>
      <c r="B2" s="514"/>
      <c r="C2" s="514"/>
      <c r="D2" s="514"/>
      <c r="E2" s="514"/>
      <c r="F2" s="514"/>
      <c r="G2" s="514"/>
      <c r="H2" s="514"/>
      <c r="I2" s="514"/>
      <c r="J2" s="514"/>
      <c r="K2" s="514"/>
      <c r="L2" s="516"/>
      <c r="M2" s="516"/>
      <c r="N2" s="516"/>
      <c r="O2" s="516"/>
      <c r="P2" s="516"/>
      <c r="Q2" s="274"/>
      <c r="R2" s="274"/>
      <c r="S2" s="274"/>
      <c r="T2" s="274"/>
      <c r="U2" s="274"/>
      <c r="V2" s="274"/>
    </row>
    <row r="3" spans="1:22" s="287" customFormat="1" ht="15.75" thickBot="1" x14ac:dyDescent="0.3">
      <c r="A3" s="276"/>
      <c r="B3" s="276"/>
      <c r="C3" s="277"/>
      <c r="D3" s="278"/>
      <c r="E3" s="279"/>
      <c r="F3" s="280"/>
      <c r="G3" s="280"/>
      <c r="H3" s="280"/>
      <c r="I3" s="280"/>
      <c r="J3" s="280"/>
      <c r="K3" s="281"/>
      <c r="L3" s="282"/>
      <c r="M3" s="283"/>
      <c r="N3" s="284"/>
      <c r="O3" s="285"/>
      <c r="P3" s="286"/>
      <c r="Q3" s="285"/>
      <c r="R3" s="285"/>
      <c r="S3" s="285"/>
      <c r="T3" s="285"/>
      <c r="U3" s="285"/>
      <c r="V3" s="285"/>
    </row>
    <row r="4" spans="1:22" s="52" customFormat="1" ht="24.75" customHeight="1" x14ac:dyDescent="0.3">
      <c r="A4" s="288" t="s">
        <v>140</v>
      </c>
      <c r="B4" s="531" t="str">
        <f>IF(CoverPage!$D$5&gt;0,CoverPage!$D$5,"  " )</f>
        <v xml:space="preserve">  </v>
      </c>
      <c r="C4" s="531"/>
      <c r="D4" s="531"/>
      <c r="E4" s="531"/>
      <c r="F4" s="531"/>
      <c r="G4" s="289" t="s">
        <v>161</v>
      </c>
      <c r="H4" s="290" t="str">
        <f>IF(CoverPage!$C$7&gt;0,CoverPage!$C$7,"  " )</f>
        <v xml:space="preserve">  </v>
      </c>
      <c r="I4" s="291" t="s">
        <v>261</v>
      </c>
      <c r="J4" s="290" t="str">
        <f>IF(CoverPage!$E$7&gt;0,CoverPage!$E$7,"  " )</f>
        <v xml:space="preserve">  </v>
      </c>
      <c r="K4" s="289" t="s">
        <v>25</v>
      </c>
      <c r="L4" s="292">
        <f>CoverPage!$K$5</f>
        <v>0</v>
      </c>
      <c r="M4" s="293"/>
      <c r="N4" s="294"/>
      <c r="O4" s="509" t="str">
        <f>IF(CoverPage!$K$5&gt;0,CoverPage!$K$5," ")</f>
        <v xml:space="preserve"> </v>
      </c>
      <c r="P4" s="510"/>
      <c r="Q4" s="51"/>
      <c r="R4" s="51"/>
      <c r="S4" s="51"/>
      <c r="T4" s="51"/>
      <c r="U4" s="51"/>
      <c r="V4" s="51"/>
    </row>
    <row r="5" spans="1:22" s="52" customFormat="1" ht="24.75" customHeight="1" x14ac:dyDescent="0.3">
      <c r="A5" s="295" t="s">
        <v>271</v>
      </c>
      <c r="B5" s="296" t="str">
        <f>IF(CoverPage!$A$3&gt;0,CoverPage!$A$3," ")</f>
        <v>CORPORATE - EARLY LEARNING</v>
      </c>
      <c r="C5" s="297"/>
      <c r="D5" s="297"/>
      <c r="E5" s="297"/>
      <c r="F5" s="297"/>
      <c r="G5" s="297"/>
      <c r="H5" s="298"/>
      <c r="I5" s="298"/>
      <c r="J5" s="298"/>
      <c r="K5" s="299"/>
      <c r="L5" s="296"/>
      <c r="M5" s="300"/>
      <c r="N5" s="301"/>
      <c r="O5" s="302"/>
      <c r="P5" s="303"/>
      <c r="Q5" s="51"/>
      <c r="R5" s="51"/>
      <c r="S5" s="51"/>
      <c r="T5" s="51"/>
      <c r="U5" s="51"/>
      <c r="V5" s="51"/>
    </row>
    <row r="6" spans="1:22" s="52" customFormat="1" ht="24.75" customHeight="1" x14ac:dyDescent="0.3">
      <c r="A6" s="304" t="s">
        <v>106</v>
      </c>
      <c r="B6" s="305" t="str">
        <f>IF(CoverPage!$I$7=0,"  ",CoverPage!$I$7)</f>
        <v xml:space="preserve">  </v>
      </c>
      <c r="C6" s="306" t="s">
        <v>22</v>
      </c>
      <c r="D6" s="528" t="str">
        <f>IF(CoverPage!$K$7=0,"  ",CoverPage!$K$7)</f>
        <v xml:space="preserve">  </v>
      </c>
      <c r="E6" s="528"/>
      <c r="G6" s="529"/>
      <c r="H6" s="529"/>
      <c r="I6" s="529"/>
      <c r="J6" s="529"/>
      <c r="K6" s="529"/>
      <c r="L6" s="529"/>
      <c r="M6" s="529"/>
      <c r="N6" s="529"/>
      <c r="O6" s="529"/>
      <c r="P6" s="530"/>
      <c r="Q6" s="51"/>
      <c r="R6" s="51"/>
      <c r="S6" s="51"/>
      <c r="T6" s="51"/>
      <c r="U6" s="51"/>
      <c r="V6" s="51"/>
    </row>
    <row r="7" spans="1:22" s="17" customFormat="1" ht="8.25" customHeight="1" thickBot="1" x14ac:dyDescent="0.3">
      <c r="A7" s="307"/>
      <c r="B7" s="307"/>
      <c r="C7" s="308"/>
      <c r="D7" s="309"/>
      <c r="E7" s="310"/>
      <c r="F7" s="503"/>
      <c r="G7" s="503"/>
      <c r="H7" s="503"/>
      <c r="I7" s="503"/>
      <c r="J7" s="311"/>
      <c r="K7" s="312"/>
      <c r="L7" s="313"/>
      <c r="M7" s="314"/>
      <c r="N7" s="315"/>
      <c r="O7" s="316"/>
      <c r="P7" s="317"/>
      <c r="Q7" s="24"/>
      <c r="R7" s="24"/>
      <c r="S7" s="24"/>
      <c r="T7" s="24"/>
      <c r="U7" s="24"/>
      <c r="V7" s="24"/>
    </row>
    <row r="8" spans="1:22" s="48" customFormat="1" ht="15" customHeight="1" x14ac:dyDescent="0.25">
      <c r="A8" s="500" t="s">
        <v>138</v>
      </c>
      <c r="B8" s="500" t="s">
        <v>116</v>
      </c>
      <c r="C8" s="506" t="s">
        <v>84</v>
      </c>
      <c r="D8" s="511" t="s">
        <v>77</v>
      </c>
      <c r="E8" s="511" t="s">
        <v>78</v>
      </c>
      <c r="F8" s="525" t="str">
        <f>IF(CoverPage!$A$3&gt;0,CoverPage!$A$3," ")</f>
        <v>CORPORATE - EARLY LEARNING</v>
      </c>
      <c r="G8" s="525"/>
      <c r="H8" s="526"/>
      <c r="I8" s="526"/>
      <c r="J8" s="485" t="s">
        <v>30</v>
      </c>
      <c r="K8" s="486"/>
      <c r="L8" s="318" t="s">
        <v>13</v>
      </c>
      <c r="M8" s="319" t="s">
        <v>15</v>
      </c>
      <c r="N8" s="320"/>
      <c r="O8" s="517" t="s">
        <v>114</v>
      </c>
      <c r="P8" s="520" t="s">
        <v>51</v>
      </c>
      <c r="Q8" s="47"/>
      <c r="R8" s="47"/>
      <c r="S8" s="47"/>
      <c r="T8" s="47"/>
      <c r="U8" s="47"/>
      <c r="V8" s="47"/>
    </row>
    <row r="9" spans="1:22" s="48" customFormat="1" ht="23.25" customHeight="1" x14ac:dyDescent="0.25">
      <c r="A9" s="501"/>
      <c r="B9" s="501"/>
      <c r="C9" s="507"/>
      <c r="D9" s="512"/>
      <c r="E9" s="523"/>
      <c r="F9" s="527"/>
      <c r="G9" s="527"/>
      <c r="H9" s="527"/>
      <c r="I9" s="527"/>
      <c r="J9" s="487"/>
      <c r="K9" s="488"/>
      <c r="L9" s="321" t="s">
        <v>14</v>
      </c>
      <c r="M9" s="322" t="s">
        <v>16</v>
      </c>
      <c r="N9" s="323"/>
      <c r="O9" s="518"/>
      <c r="P9" s="521"/>
      <c r="Q9" s="47"/>
      <c r="R9" s="47"/>
      <c r="S9" s="47"/>
      <c r="T9" s="47"/>
      <c r="U9" s="47"/>
      <c r="V9" s="47"/>
    </row>
    <row r="10" spans="1:22" s="48" customFormat="1" ht="30" customHeight="1" x14ac:dyDescent="0.25">
      <c r="A10" s="501"/>
      <c r="B10" s="501"/>
      <c r="C10" s="507"/>
      <c r="D10" s="512"/>
      <c r="E10" s="523"/>
      <c r="F10" s="504" t="s">
        <v>60</v>
      </c>
      <c r="G10" s="505"/>
      <c r="H10" s="504" t="s">
        <v>61</v>
      </c>
      <c r="I10" s="505"/>
      <c r="J10" s="487"/>
      <c r="K10" s="488"/>
      <c r="L10" s="321"/>
      <c r="M10" s="324"/>
      <c r="N10" s="323"/>
      <c r="O10" s="518"/>
      <c r="P10" s="521"/>
      <c r="Q10" s="47"/>
      <c r="R10" s="47"/>
      <c r="S10" s="47"/>
      <c r="T10" s="47"/>
      <c r="U10" s="47"/>
      <c r="V10" s="47"/>
    </row>
    <row r="11" spans="1:22" s="331" customFormat="1" ht="94.5" thickBot="1" x14ac:dyDescent="0.3">
      <c r="A11" s="502"/>
      <c r="B11" s="502"/>
      <c r="C11" s="508"/>
      <c r="D11" s="513"/>
      <c r="E11" s="524"/>
      <c r="F11" s="325" t="s">
        <v>58</v>
      </c>
      <c r="G11" s="325" t="s">
        <v>59</v>
      </c>
      <c r="H11" s="326" t="s">
        <v>58</v>
      </c>
      <c r="I11" s="326" t="s">
        <v>59</v>
      </c>
      <c r="J11" s="489"/>
      <c r="K11" s="490"/>
      <c r="L11" s="327"/>
      <c r="M11" s="328"/>
      <c r="N11" s="329"/>
      <c r="O11" s="519"/>
      <c r="P11" s="522"/>
      <c r="Q11" s="330"/>
      <c r="R11" s="330"/>
      <c r="S11" s="330"/>
      <c r="T11" s="330"/>
      <c r="U11" s="330"/>
      <c r="V11" s="330"/>
    </row>
    <row r="12" spans="1:22" s="16" customFormat="1" ht="13.5" customHeight="1" thickBot="1" x14ac:dyDescent="0.25">
      <c r="A12" s="118" t="s">
        <v>0</v>
      </c>
      <c r="B12" s="118" t="s">
        <v>1</v>
      </c>
      <c r="C12" s="119" t="s">
        <v>2</v>
      </c>
      <c r="D12" s="119" t="s">
        <v>3</v>
      </c>
      <c r="E12" s="119" t="s">
        <v>4</v>
      </c>
      <c r="F12" s="120" t="s">
        <v>10</v>
      </c>
      <c r="G12" s="120" t="s">
        <v>11</v>
      </c>
      <c r="H12" s="120" t="s">
        <v>12</v>
      </c>
      <c r="I12" s="120" t="s">
        <v>38</v>
      </c>
      <c r="J12" s="491" t="s">
        <v>39</v>
      </c>
      <c r="K12" s="492"/>
      <c r="L12" s="100"/>
      <c r="M12" s="100"/>
      <c r="N12" s="101"/>
      <c r="O12" s="120" t="s">
        <v>144</v>
      </c>
      <c r="P12" s="120"/>
      <c r="Q12" s="25"/>
      <c r="R12" s="25"/>
      <c r="S12" s="25"/>
      <c r="T12" s="25"/>
      <c r="U12" s="25"/>
      <c r="V12" s="25"/>
    </row>
    <row r="13" spans="1:22" s="16" customFormat="1" ht="36.75" customHeight="1" thickBot="1" x14ac:dyDescent="0.35">
      <c r="A13" s="493" t="s">
        <v>154</v>
      </c>
      <c r="B13" s="494"/>
      <c r="C13" s="494"/>
      <c r="D13" s="494"/>
      <c r="E13" s="494"/>
      <c r="F13" s="494"/>
      <c r="G13" s="494"/>
      <c r="H13" s="494"/>
      <c r="I13" s="494"/>
      <c r="J13" s="494"/>
      <c r="K13" s="494"/>
      <c r="L13" s="494"/>
      <c r="M13" s="494"/>
      <c r="N13" s="494"/>
      <c r="O13" s="494"/>
      <c r="P13" s="495"/>
      <c r="Q13" s="25"/>
      <c r="R13" s="25"/>
      <c r="S13" s="25"/>
      <c r="T13" s="25"/>
      <c r="U13" s="25"/>
      <c r="V13" s="25"/>
    </row>
    <row r="14" spans="1:22" s="15" customFormat="1" ht="29.25" customHeight="1" x14ac:dyDescent="0.25">
      <c r="A14" s="402"/>
      <c r="B14" s="117"/>
      <c r="C14" s="102"/>
      <c r="D14" s="103"/>
      <c r="E14" s="379">
        <f>ROUND(C14*D14,0)</f>
        <v>0</v>
      </c>
      <c r="F14" s="221"/>
      <c r="G14" s="381" t="str">
        <f>IFERROR(IF(F14=0," ",F14/D14),0)</f>
        <v xml:space="preserve"> </v>
      </c>
      <c r="H14" s="221"/>
      <c r="I14" s="382" t="str">
        <f>IFERROR(IF(H14=0," ",H14/D14),0)</f>
        <v xml:space="preserve"> </v>
      </c>
      <c r="J14" s="481">
        <f>F14+H14</f>
        <v>0</v>
      </c>
      <c r="K14" s="482"/>
      <c r="L14" s="383">
        <f>C14*D14</f>
        <v>0</v>
      </c>
      <c r="M14" s="384" t="e">
        <f>J14/L14</f>
        <v>#DIV/0!</v>
      </c>
      <c r="N14" s="385"/>
      <c r="O14" s="386" t="str">
        <f>IF(C14=0," ",J14/E14)</f>
        <v xml:space="preserve"> </v>
      </c>
      <c r="P14" s="132" t="str">
        <f>IF(J14&gt;E14+1,"ERROR"," ")</f>
        <v xml:space="preserve"> </v>
      </c>
      <c r="Q14" s="26"/>
      <c r="R14" s="26"/>
      <c r="S14" s="26"/>
      <c r="T14" s="26"/>
      <c r="U14" s="26"/>
      <c r="V14" s="26"/>
    </row>
    <row r="15" spans="1:22" s="15" customFormat="1" ht="34.5" customHeight="1" x14ac:dyDescent="0.25">
      <c r="A15" s="117"/>
      <c r="B15" s="117"/>
      <c r="C15" s="102"/>
      <c r="D15" s="103"/>
      <c r="E15" s="379">
        <f t="shared" ref="E15:E65" si="0">ROUND(C15*D15,0)</f>
        <v>0</v>
      </c>
      <c r="F15" s="221"/>
      <c r="G15" s="381" t="str">
        <f t="shared" ref="G15:G64" si="1">IFERROR(IF(F15=0," ",F15/D15),0)</f>
        <v xml:space="preserve"> </v>
      </c>
      <c r="H15" s="221"/>
      <c r="I15" s="382" t="str">
        <f t="shared" ref="I15:I64" si="2">IFERROR(IF(H15=0," ",H15/D15),0)</f>
        <v xml:space="preserve"> </v>
      </c>
      <c r="J15" s="481">
        <f t="shared" ref="J15:J64" si="3">F15+H15</f>
        <v>0</v>
      </c>
      <c r="K15" s="482"/>
      <c r="L15" s="387">
        <f t="shared" ref="L15:L64" si="4">C15*D15</f>
        <v>0</v>
      </c>
      <c r="M15" s="388" t="e">
        <f t="shared" ref="M15:M64" si="5">K15/L15</f>
        <v>#DIV/0!</v>
      </c>
      <c r="N15" s="389"/>
      <c r="O15" s="386" t="str">
        <f t="shared" ref="O15:O64" si="6">IF(C15=0," ",J15/E15)</f>
        <v xml:space="preserve"> </v>
      </c>
      <c r="P15" s="132" t="str">
        <f t="shared" ref="P15:P64" si="7">IF(J15&gt;E15+1,"ERROR"," ")</f>
        <v xml:space="preserve"> </v>
      </c>
      <c r="Q15" s="26"/>
      <c r="R15" s="26"/>
      <c r="S15" s="26"/>
      <c r="T15" s="26"/>
      <c r="U15" s="26"/>
      <c r="V15" s="26"/>
    </row>
    <row r="16" spans="1:22" s="15" customFormat="1" ht="25.5" customHeight="1" x14ac:dyDescent="0.25">
      <c r="A16" s="117"/>
      <c r="B16" s="117"/>
      <c r="C16" s="102"/>
      <c r="D16" s="103"/>
      <c r="E16" s="379">
        <f t="shared" si="0"/>
        <v>0</v>
      </c>
      <c r="F16" s="221"/>
      <c r="G16" s="381" t="str">
        <f t="shared" si="1"/>
        <v xml:space="preserve"> </v>
      </c>
      <c r="H16" s="221"/>
      <c r="I16" s="382" t="str">
        <f t="shared" si="2"/>
        <v xml:space="preserve"> </v>
      </c>
      <c r="J16" s="481">
        <f t="shared" si="3"/>
        <v>0</v>
      </c>
      <c r="K16" s="482"/>
      <c r="L16" s="387">
        <f t="shared" si="4"/>
        <v>0</v>
      </c>
      <c r="M16" s="388" t="e">
        <f t="shared" si="5"/>
        <v>#DIV/0!</v>
      </c>
      <c r="N16" s="389"/>
      <c r="O16" s="386" t="str">
        <f t="shared" si="6"/>
        <v xml:space="preserve"> </v>
      </c>
      <c r="P16" s="132" t="str">
        <f t="shared" si="7"/>
        <v xml:space="preserve"> </v>
      </c>
      <c r="Q16" s="26"/>
      <c r="R16" s="26"/>
      <c r="S16" s="26"/>
      <c r="T16" s="26"/>
      <c r="U16" s="26"/>
      <c r="V16" s="26"/>
    </row>
    <row r="17" spans="1:22" s="15" customFormat="1" ht="25.5" customHeight="1" x14ac:dyDescent="0.25">
      <c r="A17" s="117"/>
      <c r="B17" s="117"/>
      <c r="C17" s="102"/>
      <c r="D17" s="103"/>
      <c r="E17" s="379">
        <f t="shared" si="0"/>
        <v>0</v>
      </c>
      <c r="F17" s="221"/>
      <c r="G17" s="381" t="str">
        <f t="shared" si="1"/>
        <v xml:space="preserve"> </v>
      </c>
      <c r="H17" s="221"/>
      <c r="I17" s="382" t="str">
        <f t="shared" si="2"/>
        <v xml:space="preserve"> </v>
      </c>
      <c r="J17" s="481">
        <f t="shared" si="3"/>
        <v>0</v>
      </c>
      <c r="K17" s="482"/>
      <c r="L17" s="387">
        <f t="shared" si="4"/>
        <v>0</v>
      </c>
      <c r="M17" s="388" t="e">
        <f t="shared" si="5"/>
        <v>#DIV/0!</v>
      </c>
      <c r="N17" s="389"/>
      <c r="O17" s="386" t="str">
        <f t="shared" si="6"/>
        <v xml:space="preserve"> </v>
      </c>
      <c r="P17" s="132" t="str">
        <f t="shared" si="7"/>
        <v xml:space="preserve"> </v>
      </c>
      <c r="Q17" s="26"/>
      <c r="R17" s="26"/>
      <c r="S17" s="26"/>
      <c r="T17" s="26"/>
      <c r="U17" s="26"/>
      <c r="V17" s="26"/>
    </row>
    <row r="18" spans="1:22" s="15" customFormat="1" ht="25.5" customHeight="1" x14ac:dyDescent="0.25">
      <c r="A18" s="402"/>
      <c r="B18" s="117"/>
      <c r="C18" s="102"/>
      <c r="D18" s="103"/>
      <c r="E18" s="379">
        <f t="shared" si="0"/>
        <v>0</v>
      </c>
      <c r="F18" s="221"/>
      <c r="G18" s="381" t="str">
        <f t="shared" si="1"/>
        <v xml:space="preserve"> </v>
      </c>
      <c r="H18" s="221"/>
      <c r="I18" s="382" t="str">
        <f t="shared" si="2"/>
        <v xml:space="preserve"> </v>
      </c>
      <c r="J18" s="481">
        <f t="shared" si="3"/>
        <v>0</v>
      </c>
      <c r="K18" s="482"/>
      <c r="L18" s="387">
        <f t="shared" si="4"/>
        <v>0</v>
      </c>
      <c r="M18" s="388" t="e">
        <f t="shared" si="5"/>
        <v>#DIV/0!</v>
      </c>
      <c r="N18" s="389"/>
      <c r="O18" s="386" t="str">
        <f t="shared" si="6"/>
        <v xml:space="preserve"> </v>
      </c>
      <c r="P18" s="132" t="str">
        <f t="shared" si="7"/>
        <v xml:space="preserve"> </v>
      </c>
      <c r="Q18" s="26"/>
      <c r="R18" s="26"/>
      <c r="S18" s="26"/>
      <c r="T18" s="26"/>
      <c r="U18" s="26"/>
      <c r="V18" s="26"/>
    </row>
    <row r="19" spans="1:22" s="15" customFormat="1" ht="25.5" customHeight="1" x14ac:dyDescent="0.25">
      <c r="A19" s="117"/>
      <c r="B19" s="117"/>
      <c r="C19" s="102"/>
      <c r="D19" s="103"/>
      <c r="E19" s="379">
        <f t="shared" si="0"/>
        <v>0</v>
      </c>
      <c r="F19" s="221"/>
      <c r="G19" s="381" t="str">
        <f t="shared" si="1"/>
        <v xml:space="preserve"> </v>
      </c>
      <c r="H19" s="221"/>
      <c r="I19" s="382" t="str">
        <f t="shared" si="2"/>
        <v xml:space="preserve"> </v>
      </c>
      <c r="J19" s="481">
        <f t="shared" si="3"/>
        <v>0</v>
      </c>
      <c r="K19" s="482"/>
      <c r="L19" s="387">
        <f t="shared" si="4"/>
        <v>0</v>
      </c>
      <c r="M19" s="388" t="e">
        <f t="shared" si="5"/>
        <v>#DIV/0!</v>
      </c>
      <c r="N19" s="389"/>
      <c r="O19" s="386" t="str">
        <f t="shared" si="6"/>
        <v xml:space="preserve"> </v>
      </c>
      <c r="P19" s="132" t="str">
        <f t="shared" si="7"/>
        <v xml:space="preserve"> </v>
      </c>
      <c r="Q19" s="26"/>
      <c r="R19" s="26"/>
      <c r="S19" s="26"/>
      <c r="T19" s="26"/>
      <c r="U19" s="26"/>
      <c r="V19" s="26"/>
    </row>
    <row r="20" spans="1:22" s="15" customFormat="1" ht="25.5" customHeight="1" x14ac:dyDescent="0.25">
      <c r="A20" s="117"/>
      <c r="B20" s="117"/>
      <c r="C20" s="102"/>
      <c r="D20" s="103"/>
      <c r="E20" s="379">
        <f t="shared" si="0"/>
        <v>0</v>
      </c>
      <c r="F20" s="221"/>
      <c r="G20" s="381" t="str">
        <f t="shared" si="1"/>
        <v xml:space="preserve"> </v>
      </c>
      <c r="H20" s="221"/>
      <c r="I20" s="382" t="str">
        <f t="shared" si="2"/>
        <v xml:space="preserve"> </v>
      </c>
      <c r="J20" s="481">
        <f t="shared" si="3"/>
        <v>0</v>
      </c>
      <c r="K20" s="482"/>
      <c r="L20" s="387">
        <f t="shared" si="4"/>
        <v>0</v>
      </c>
      <c r="M20" s="388" t="e">
        <f t="shared" si="5"/>
        <v>#DIV/0!</v>
      </c>
      <c r="N20" s="389"/>
      <c r="O20" s="386" t="str">
        <f t="shared" si="6"/>
        <v xml:space="preserve"> </v>
      </c>
      <c r="P20" s="132" t="str">
        <f t="shared" si="7"/>
        <v xml:space="preserve"> </v>
      </c>
      <c r="Q20" s="26"/>
      <c r="R20" s="26"/>
      <c r="S20" s="26"/>
      <c r="T20" s="26"/>
      <c r="U20" s="26"/>
      <c r="V20" s="26"/>
    </row>
    <row r="21" spans="1:22" s="15" customFormat="1" ht="25.5" customHeight="1" x14ac:dyDescent="0.25">
      <c r="A21" s="117"/>
      <c r="B21" s="117"/>
      <c r="C21" s="102"/>
      <c r="D21" s="103"/>
      <c r="E21" s="379">
        <f t="shared" si="0"/>
        <v>0</v>
      </c>
      <c r="F21" s="221"/>
      <c r="G21" s="381" t="str">
        <f t="shared" si="1"/>
        <v xml:space="preserve"> </v>
      </c>
      <c r="H21" s="221"/>
      <c r="I21" s="382" t="str">
        <f t="shared" si="2"/>
        <v xml:space="preserve"> </v>
      </c>
      <c r="J21" s="481">
        <f t="shared" si="3"/>
        <v>0</v>
      </c>
      <c r="K21" s="482"/>
      <c r="L21" s="387">
        <f t="shared" si="4"/>
        <v>0</v>
      </c>
      <c r="M21" s="388" t="e">
        <f t="shared" si="5"/>
        <v>#DIV/0!</v>
      </c>
      <c r="N21" s="389"/>
      <c r="O21" s="386" t="str">
        <f t="shared" si="6"/>
        <v xml:space="preserve"> </v>
      </c>
      <c r="P21" s="132" t="str">
        <f t="shared" si="7"/>
        <v xml:space="preserve"> </v>
      </c>
      <c r="Q21" s="26"/>
      <c r="R21" s="26"/>
      <c r="S21" s="26"/>
      <c r="T21" s="26"/>
      <c r="U21" s="26"/>
      <c r="V21" s="26"/>
    </row>
    <row r="22" spans="1:22" s="15" customFormat="1" ht="25.5" customHeight="1" x14ac:dyDescent="0.25">
      <c r="A22" s="117"/>
      <c r="B22" s="117"/>
      <c r="C22" s="102"/>
      <c r="D22" s="103"/>
      <c r="E22" s="379">
        <f t="shared" si="0"/>
        <v>0</v>
      </c>
      <c r="F22" s="221"/>
      <c r="G22" s="381" t="str">
        <f t="shared" si="1"/>
        <v xml:space="preserve"> </v>
      </c>
      <c r="H22" s="221"/>
      <c r="I22" s="382" t="str">
        <f t="shared" si="2"/>
        <v xml:space="preserve"> </v>
      </c>
      <c r="J22" s="481">
        <f t="shared" si="3"/>
        <v>0</v>
      </c>
      <c r="K22" s="482"/>
      <c r="L22" s="387">
        <f t="shared" si="4"/>
        <v>0</v>
      </c>
      <c r="M22" s="388" t="e">
        <f t="shared" si="5"/>
        <v>#DIV/0!</v>
      </c>
      <c r="N22" s="389"/>
      <c r="O22" s="386" t="str">
        <f t="shared" si="6"/>
        <v xml:space="preserve"> </v>
      </c>
      <c r="P22" s="132" t="str">
        <f t="shared" si="7"/>
        <v xml:space="preserve"> </v>
      </c>
      <c r="Q22" s="26"/>
      <c r="R22" s="26"/>
      <c r="S22" s="26"/>
      <c r="T22" s="26"/>
      <c r="U22" s="26"/>
      <c r="V22" s="26"/>
    </row>
    <row r="23" spans="1:22" s="15" customFormat="1" ht="25.5" customHeight="1" x14ac:dyDescent="0.25">
      <c r="A23" s="117"/>
      <c r="B23" s="117"/>
      <c r="C23" s="102"/>
      <c r="D23" s="103"/>
      <c r="E23" s="379">
        <f t="shared" si="0"/>
        <v>0</v>
      </c>
      <c r="F23" s="221"/>
      <c r="G23" s="381" t="str">
        <f t="shared" si="1"/>
        <v xml:space="preserve"> </v>
      </c>
      <c r="H23" s="221"/>
      <c r="I23" s="382" t="str">
        <f t="shared" si="2"/>
        <v xml:space="preserve"> </v>
      </c>
      <c r="J23" s="481">
        <f t="shared" si="3"/>
        <v>0</v>
      </c>
      <c r="K23" s="482"/>
      <c r="L23" s="387">
        <f t="shared" si="4"/>
        <v>0</v>
      </c>
      <c r="M23" s="388" t="e">
        <f t="shared" si="5"/>
        <v>#DIV/0!</v>
      </c>
      <c r="N23" s="389"/>
      <c r="O23" s="386" t="str">
        <f t="shared" si="6"/>
        <v xml:space="preserve"> </v>
      </c>
      <c r="P23" s="132" t="str">
        <f t="shared" si="7"/>
        <v xml:space="preserve"> </v>
      </c>
      <c r="Q23" s="26"/>
      <c r="R23" s="26"/>
      <c r="S23" s="26"/>
      <c r="T23" s="26"/>
      <c r="U23" s="26"/>
      <c r="V23" s="26"/>
    </row>
    <row r="24" spans="1:22" s="15" customFormat="1" ht="25.5" customHeight="1" x14ac:dyDescent="0.25">
      <c r="A24" s="117"/>
      <c r="B24" s="117"/>
      <c r="C24" s="102"/>
      <c r="D24" s="103"/>
      <c r="E24" s="379">
        <f t="shared" si="0"/>
        <v>0</v>
      </c>
      <c r="F24" s="221"/>
      <c r="G24" s="381" t="str">
        <f t="shared" si="1"/>
        <v xml:space="preserve"> </v>
      </c>
      <c r="H24" s="221"/>
      <c r="I24" s="382" t="str">
        <f t="shared" si="2"/>
        <v xml:space="preserve"> </v>
      </c>
      <c r="J24" s="481">
        <f t="shared" si="3"/>
        <v>0</v>
      </c>
      <c r="K24" s="482"/>
      <c r="L24" s="387">
        <f t="shared" si="4"/>
        <v>0</v>
      </c>
      <c r="M24" s="388" t="e">
        <f t="shared" si="5"/>
        <v>#DIV/0!</v>
      </c>
      <c r="N24" s="389"/>
      <c r="O24" s="386" t="str">
        <f t="shared" si="6"/>
        <v xml:space="preserve"> </v>
      </c>
      <c r="P24" s="132" t="str">
        <f t="shared" si="7"/>
        <v xml:space="preserve"> </v>
      </c>
      <c r="Q24" s="26"/>
      <c r="R24" s="26"/>
      <c r="S24" s="26"/>
      <c r="T24" s="26"/>
      <c r="U24" s="26"/>
      <c r="V24" s="26"/>
    </row>
    <row r="25" spans="1:22" s="50" customFormat="1" ht="25.5" customHeight="1" x14ac:dyDescent="0.25">
      <c r="A25" s="117"/>
      <c r="B25" s="117"/>
      <c r="C25" s="102"/>
      <c r="D25" s="103"/>
      <c r="E25" s="379">
        <f t="shared" si="0"/>
        <v>0</v>
      </c>
      <c r="F25" s="221"/>
      <c r="G25" s="381" t="str">
        <f t="shared" si="1"/>
        <v xml:space="preserve"> </v>
      </c>
      <c r="H25" s="221"/>
      <c r="I25" s="382" t="str">
        <f t="shared" si="2"/>
        <v xml:space="preserve"> </v>
      </c>
      <c r="J25" s="481">
        <f t="shared" si="3"/>
        <v>0</v>
      </c>
      <c r="K25" s="482"/>
      <c r="L25" s="387">
        <f t="shared" si="4"/>
        <v>0</v>
      </c>
      <c r="M25" s="388" t="e">
        <f t="shared" si="5"/>
        <v>#DIV/0!</v>
      </c>
      <c r="N25" s="389"/>
      <c r="O25" s="386" t="str">
        <f t="shared" si="6"/>
        <v xml:space="preserve"> </v>
      </c>
      <c r="P25" s="132" t="str">
        <f t="shared" si="7"/>
        <v xml:space="preserve"> </v>
      </c>
      <c r="Q25" s="49"/>
      <c r="R25" s="49"/>
      <c r="S25" s="49"/>
      <c r="T25" s="49"/>
      <c r="U25" s="49"/>
      <c r="V25" s="49"/>
    </row>
    <row r="26" spans="1:22" s="50" customFormat="1" ht="25.5" customHeight="1" x14ac:dyDescent="0.25">
      <c r="A26" s="117"/>
      <c r="B26" s="117"/>
      <c r="C26" s="102"/>
      <c r="D26" s="103"/>
      <c r="E26" s="379">
        <f t="shared" si="0"/>
        <v>0</v>
      </c>
      <c r="F26" s="221"/>
      <c r="G26" s="381" t="str">
        <f t="shared" si="1"/>
        <v xml:space="preserve"> </v>
      </c>
      <c r="H26" s="221"/>
      <c r="I26" s="382" t="str">
        <f t="shared" si="2"/>
        <v xml:space="preserve"> </v>
      </c>
      <c r="J26" s="481">
        <f t="shared" si="3"/>
        <v>0</v>
      </c>
      <c r="K26" s="482"/>
      <c r="L26" s="387">
        <f t="shared" si="4"/>
        <v>0</v>
      </c>
      <c r="M26" s="388" t="e">
        <f t="shared" si="5"/>
        <v>#DIV/0!</v>
      </c>
      <c r="N26" s="389"/>
      <c r="O26" s="386" t="str">
        <f t="shared" si="6"/>
        <v xml:space="preserve"> </v>
      </c>
      <c r="P26" s="132" t="str">
        <f t="shared" si="7"/>
        <v xml:space="preserve"> </v>
      </c>
      <c r="Q26" s="49"/>
      <c r="R26" s="49"/>
      <c r="S26" s="49"/>
      <c r="T26" s="49"/>
      <c r="U26" s="49"/>
      <c r="V26" s="49"/>
    </row>
    <row r="27" spans="1:22" s="15" customFormat="1" ht="25.5" customHeight="1" x14ac:dyDescent="0.25">
      <c r="A27" s="117"/>
      <c r="B27" s="117"/>
      <c r="C27" s="102"/>
      <c r="D27" s="103"/>
      <c r="E27" s="379">
        <f t="shared" si="0"/>
        <v>0</v>
      </c>
      <c r="F27" s="221"/>
      <c r="G27" s="381" t="str">
        <f t="shared" si="1"/>
        <v xml:space="preserve"> </v>
      </c>
      <c r="H27" s="221"/>
      <c r="I27" s="382" t="str">
        <f t="shared" si="2"/>
        <v xml:space="preserve"> </v>
      </c>
      <c r="J27" s="481">
        <f t="shared" si="3"/>
        <v>0</v>
      </c>
      <c r="K27" s="482"/>
      <c r="L27" s="387">
        <f t="shared" si="4"/>
        <v>0</v>
      </c>
      <c r="M27" s="388" t="e">
        <f t="shared" si="5"/>
        <v>#DIV/0!</v>
      </c>
      <c r="N27" s="389"/>
      <c r="O27" s="386" t="str">
        <f t="shared" si="6"/>
        <v xml:space="preserve"> </v>
      </c>
      <c r="P27" s="132" t="str">
        <f t="shared" si="7"/>
        <v xml:space="preserve"> </v>
      </c>
      <c r="Q27" s="26"/>
      <c r="R27" s="26"/>
      <c r="S27" s="26"/>
      <c r="T27" s="26"/>
      <c r="U27" s="26"/>
      <c r="V27" s="26"/>
    </row>
    <row r="28" spans="1:22" s="15" customFormat="1" ht="25.5" customHeight="1" x14ac:dyDescent="0.25">
      <c r="A28" s="117"/>
      <c r="B28" s="117"/>
      <c r="C28" s="102"/>
      <c r="D28" s="103"/>
      <c r="E28" s="379">
        <f t="shared" si="0"/>
        <v>0</v>
      </c>
      <c r="F28" s="221"/>
      <c r="G28" s="381" t="str">
        <f t="shared" si="1"/>
        <v xml:space="preserve"> </v>
      </c>
      <c r="H28" s="221"/>
      <c r="I28" s="382" t="str">
        <f t="shared" si="2"/>
        <v xml:space="preserve"> </v>
      </c>
      <c r="J28" s="481">
        <f t="shared" si="3"/>
        <v>0</v>
      </c>
      <c r="K28" s="482"/>
      <c r="L28" s="387">
        <f t="shared" si="4"/>
        <v>0</v>
      </c>
      <c r="M28" s="388" t="e">
        <f t="shared" si="5"/>
        <v>#DIV/0!</v>
      </c>
      <c r="N28" s="389"/>
      <c r="O28" s="386" t="str">
        <f t="shared" si="6"/>
        <v xml:space="preserve"> </v>
      </c>
      <c r="P28" s="132" t="str">
        <f t="shared" si="7"/>
        <v xml:space="preserve"> </v>
      </c>
      <c r="Q28" s="26"/>
      <c r="R28" s="26"/>
      <c r="S28" s="26"/>
      <c r="T28" s="26"/>
      <c r="U28" s="26"/>
      <c r="V28" s="26"/>
    </row>
    <row r="29" spans="1:22" s="15" customFormat="1" ht="25.5" customHeight="1" x14ac:dyDescent="0.25">
      <c r="A29" s="117"/>
      <c r="B29" s="117"/>
      <c r="C29" s="102"/>
      <c r="D29" s="103"/>
      <c r="E29" s="379">
        <f t="shared" si="0"/>
        <v>0</v>
      </c>
      <c r="F29" s="221"/>
      <c r="G29" s="381" t="str">
        <f t="shared" si="1"/>
        <v xml:space="preserve"> </v>
      </c>
      <c r="H29" s="221"/>
      <c r="I29" s="382" t="str">
        <f t="shared" si="2"/>
        <v xml:space="preserve"> </v>
      </c>
      <c r="J29" s="481">
        <f t="shared" si="3"/>
        <v>0</v>
      </c>
      <c r="K29" s="482"/>
      <c r="L29" s="387">
        <f t="shared" si="4"/>
        <v>0</v>
      </c>
      <c r="M29" s="388" t="e">
        <f t="shared" si="5"/>
        <v>#DIV/0!</v>
      </c>
      <c r="N29" s="389"/>
      <c r="O29" s="386" t="str">
        <f t="shared" si="6"/>
        <v xml:space="preserve"> </v>
      </c>
      <c r="P29" s="132" t="str">
        <f t="shared" si="7"/>
        <v xml:space="preserve"> </v>
      </c>
      <c r="Q29" s="26"/>
      <c r="R29" s="26"/>
      <c r="S29" s="26"/>
      <c r="T29" s="26"/>
      <c r="U29" s="26"/>
      <c r="V29" s="26"/>
    </row>
    <row r="30" spans="1:22" s="15" customFormat="1" ht="25.5" customHeight="1" x14ac:dyDescent="0.25">
      <c r="A30" s="117"/>
      <c r="B30" s="117"/>
      <c r="C30" s="102"/>
      <c r="D30" s="103"/>
      <c r="E30" s="379">
        <f t="shared" si="0"/>
        <v>0</v>
      </c>
      <c r="F30" s="221"/>
      <c r="G30" s="381" t="str">
        <f t="shared" si="1"/>
        <v xml:space="preserve"> </v>
      </c>
      <c r="H30" s="221"/>
      <c r="I30" s="382" t="str">
        <f t="shared" si="2"/>
        <v xml:space="preserve"> </v>
      </c>
      <c r="J30" s="481">
        <f t="shared" si="3"/>
        <v>0</v>
      </c>
      <c r="K30" s="482"/>
      <c r="L30" s="387">
        <f t="shared" si="4"/>
        <v>0</v>
      </c>
      <c r="M30" s="388" t="e">
        <f t="shared" si="5"/>
        <v>#DIV/0!</v>
      </c>
      <c r="N30" s="389"/>
      <c r="O30" s="386" t="str">
        <f t="shared" si="6"/>
        <v xml:space="preserve"> </v>
      </c>
      <c r="P30" s="132" t="str">
        <f t="shared" si="7"/>
        <v xml:space="preserve"> </v>
      </c>
      <c r="Q30" s="26"/>
      <c r="R30" s="26"/>
      <c r="S30" s="26"/>
      <c r="T30" s="26"/>
      <c r="U30" s="26"/>
      <c r="V30" s="26"/>
    </row>
    <row r="31" spans="1:22" s="15" customFormat="1" ht="25.5" customHeight="1" x14ac:dyDescent="0.25">
      <c r="A31" s="117"/>
      <c r="B31" s="117"/>
      <c r="C31" s="102"/>
      <c r="D31" s="103"/>
      <c r="E31" s="379">
        <f t="shared" si="0"/>
        <v>0</v>
      </c>
      <c r="F31" s="221"/>
      <c r="G31" s="381" t="str">
        <f t="shared" si="1"/>
        <v xml:space="preserve"> </v>
      </c>
      <c r="H31" s="221"/>
      <c r="I31" s="382" t="str">
        <f t="shared" si="2"/>
        <v xml:space="preserve"> </v>
      </c>
      <c r="J31" s="481">
        <f t="shared" si="3"/>
        <v>0</v>
      </c>
      <c r="K31" s="482"/>
      <c r="L31" s="387">
        <f t="shared" si="4"/>
        <v>0</v>
      </c>
      <c r="M31" s="388" t="e">
        <f t="shared" si="5"/>
        <v>#DIV/0!</v>
      </c>
      <c r="N31" s="389"/>
      <c r="O31" s="386" t="str">
        <f t="shared" si="6"/>
        <v xml:space="preserve"> </v>
      </c>
      <c r="P31" s="132" t="str">
        <f t="shared" si="7"/>
        <v xml:space="preserve"> </v>
      </c>
      <c r="Q31" s="26"/>
      <c r="R31" s="26"/>
      <c r="S31" s="26"/>
      <c r="T31" s="26"/>
      <c r="U31" s="26"/>
      <c r="V31" s="26"/>
    </row>
    <row r="32" spans="1:22" s="15" customFormat="1" ht="25.5" customHeight="1" x14ac:dyDescent="0.25">
      <c r="A32" s="117"/>
      <c r="B32" s="117"/>
      <c r="C32" s="102"/>
      <c r="D32" s="103"/>
      <c r="E32" s="379">
        <f t="shared" si="0"/>
        <v>0</v>
      </c>
      <c r="F32" s="221"/>
      <c r="G32" s="381" t="str">
        <f t="shared" si="1"/>
        <v xml:space="preserve"> </v>
      </c>
      <c r="H32" s="221"/>
      <c r="I32" s="382" t="str">
        <f t="shared" si="2"/>
        <v xml:space="preserve"> </v>
      </c>
      <c r="J32" s="481">
        <f t="shared" si="3"/>
        <v>0</v>
      </c>
      <c r="K32" s="482"/>
      <c r="L32" s="387">
        <f t="shared" si="4"/>
        <v>0</v>
      </c>
      <c r="M32" s="388" t="e">
        <f t="shared" si="5"/>
        <v>#DIV/0!</v>
      </c>
      <c r="N32" s="389"/>
      <c r="O32" s="386" t="str">
        <f t="shared" si="6"/>
        <v xml:space="preserve"> </v>
      </c>
      <c r="P32" s="132" t="str">
        <f t="shared" si="7"/>
        <v xml:space="preserve"> </v>
      </c>
      <c r="Q32" s="26"/>
      <c r="R32" s="26"/>
      <c r="S32" s="26"/>
      <c r="T32" s="26"/>
      <c r="U32" s="26"/>
      <c r="V32" s="26"/>
    </row>
    <row r="33" spans="1:22" s="15" customFormat="1" ht="25.5" customHeight="1" x14ac:dyDescent="0.25">
      <c r="A33" s="117"/>
      <c r="B33" s="117"/>
      <c r="C33" s="102"/>
      <c r="D33" s="103"/>
      <c r="E33" s="379">
        <f t="shared" si="0"/>
        <v>0</v>
      </c>
      <c r="F33" s="221"/>
      <c r="G33" s="381" t="str">
        <f t="shared" si="1"/>
        <v xml:space="preserve"> </v>
      </c>
      <c r="H33" s="221"/>
      <c r="I33" s="382" t="str">
        <f t="shared" si="2"/>
        <v xml:space="preserve"> </v>
      </c>
      <c r="J33" s="481">
        <f t="shared" si="3"/>
        <v>0</v>
      </c>
      <c r="K33" s="482"/>
      <c r="L33" s="387">
        <f t="shared" si="4"/>
        <v>0</v>
      </c>
      <c r="M33" s="388" t="e">
        <f t="shared" si="5"/>
        <v>#DIV/0!</v>
      </c>
      <c r="N33" s="389"/>
      <c r="O33" s="386" t="str">
        <f t="shared" si="6"/>
        <v xml:space="preserve"> </v>
      </c>
      <c r="P33" s="132" t="str">
        <f t="shared" si="7"/>
        <v xml:space="preserve"> </v>
      </c>
      <c r="Q33" s="26"/>
      <c r="R33" s="26"/>
      <c r="S33" s="26"/>
      <c r="T33" s="26"/>
      <c r="U33" s="26"/>
      <c r="V33" s="26"/>
    </row>
    <row r="34" spans="1:22" s="15" customFormat="1" ht="25.5" customHeight="1" x14ac:dyDescent="0.25">
      <c r="A34" s="117"/>
      <c r="B34" s="117"/>
      <c r="C34" s="102"/>
      <c r="D34" s="103"/>
      <c r="E34" s="379">
        <f t="shared" si="0"/>
        <v>0</v>
      </c>
      <c r="F34" s="221"/>
      <c r="G34" s="381" t="str">
        <f t="shared" si="1"/>
        <v xml:space="preserve"> </v>
      </c>
      <c r="H34" s="221"/>
      <c r="I34" s="382" t="str">
        <f t="shared" si="2"/>
        <v xml:space="preserve"> </v>
      </c>
      <c r="J34" s="481">
        <f t="shared" si="3"/>
        <v>0</v>
      </c>
      <c r="K34" s="482"/>
      <c r="L34" s="387"/>
      <c r="M34" s="388"/>
      <c r="N34" s="389"/>
      <c r="O34" s="386" t="str">
        <f t="shared" si="6"/>
        <v xml:space="preserve"> </v>
      </c>
      <c r="P34" s="132" t="str">
        <f t="shared" si="7"/>
        <v xml:space="preserve"> </v>
      </c>
      <c r="Q34" s="26"/>
      <c r="R34" s="26"/>
      <c r="S34" s="26"/>
      <c r="T34" s="26"/>
      <c r="U34" s="26"/>
      <c r="V34" s="26"/>
    </row>
    <row r="35" spans="1:22" s="15" customFormat="1" ht="25.5" customHeight="1" x14ac:dyDescent="0.25">
      <c r="A35" s="117"/>
      <c r="B35" s="117"/>
      <c r="C35" s="102"/>
      <c r="D35" s="103"/>
      <c r="E35" s="379">
        <f t="shared" si="0"/>
        <v>0</v>
      </c>
      <c r="F35" s="221"/>
      <c r="G35" s="381" t="str">
        <f t="shared" si="1"/>
        <v xml:space="preserve"> </v>
      </c>
      <c r="H35" s="221"/>
      <c r="I35" s="382" t="str">
        <f t="shared" si="2"/>
        <v xml:space="preserve"> </v>
      </c>
      <c r="J35" s="481">
        <f t="shared" si="3"/>
        <v>0</v>
      </c>
      <c r="K35" s="482"/>
      <c r="L35" s="387"/>
      <c r="M35" s="388"/>
      <c r="N35" s="389"/>
      <c r="O35" s="386" t="str">
        <f t="shared" si="6"/>
        <v xml:space="preserve"> </v>
      </c>
      <c r="P35" s="132" t="str">
        <f t="shared" si="7"/>
        <v xml:space="preserve"> </v>
      </c>
      <c r="Q35" s="26"/>
      <c r="R35" s="26"/>
      <c r="S35" s="26"/>
      <c r="T35" s="26"/>
      <c r="U35" s="26"/>
      <c r="V35" s="26"/>
    </row>
    <row r="36" spans="1:22" s="15" customFormat="1" ht="25.5" customHeight="1" x14ac:dyDescent="0.25">
      <c r="A36" s="117"/>
      <c r="B36" s="117"/>
      <c r="C36" s="102"/>
      <c r="D36" s="103"/>
      <c r="E36" s="379">
        <f t="shared" si="0"/>
        <v>0</v>
      </c>
      <c r="F36" s="221"/>
      <c r="G36" s="381" t="str">
        <f t="shared" si="1"/>
        <v xml:space="preserve"> </v>
      </c>
      <c r="H36" s="221"/>
      <c r="I36" s="382" t="str">
        <f t="shared" si="2"/>
        <v xml:space="preserve"> </v>
      </c>
      <c r="J36" s="481">
        <f t="shared" ref="J36:J49" si="8">F36+H36</f>
        <v>0</v>
      </c>
      <c r="K36" s="482"/>
      <c r="L36" s="387"/>
      <c r="M36" s="388"/>
      <c r="N36" s="389"/>
      <c r="O36" s="386" t="str">
        <f t="shared" si="6"/>
        <v xml:space="preserve"> </v>
      </c>
      <c r="P36" s="132" t="str">
        <f t="shared" si="7"/>
        <v xml:space="preserve"> </v>
      </c>
      <c r="Q36" s="26"/>
      <c r="R36" s="26"/>
      <c r="S36" s="26"/>
      <c r="T36" s="26"/>
      <c r="U36" s="26"/>
      <c r="V36" s="26"/>
    </row>
    <row r="37" spans="1:22" s="15" customFormat="1" ht="25.5" customHeight="1" x14ac:dyDescent="0.25">
      <c r="A37" s="117"/>
      <c r="B37" s="117"/>
      <c r="C37" s="102"/>
      <c r="D37" s="103"/>
      <c r="E37" s="379">
        <f t="shared" si="0"/>
        <v>0</v>
      </c>
      <c r="F37" s="221"/>
      <c r="G37" s="381" t="str">
        <f t="shared" si="1"/>
        <v xml:space="preserve"> </v>
      </c>
      <c r="H37" s="221"/>
      <c r="I37" s="382" t="str">
        <f t="shared" si="2"/>
        <v xml:space="preserve"> </v>
      </c>
      <c r="J37" s="481">
        <f t="shared" si="8"/>
        <v>0</v>
      </c>
      <c r="K37" s="482"/>
      <c r="L37" s="387"/>
      <c r="M37" s="388"/>
      <c r="N37" s="389"/>
      <c r="O37" s="386" t="str">
        <f t="shared" si="6"/>
        <v xml:space="preserve"> </v>
      </c>
      <c r="P37" s="132" t="str">
        <f t="shared" si="7"/>
        <v xml:space="preserve"> </v>
      </c>
      <c r="Q37" s="26"/>
      <c r="R37" s="26"/>
      <c r="S37" s="26"/>
      <c r="T37" s="26"/>
      <c r="U37" s="26"/>
      <c r="V37" s="26"/>
    </row>
    <row r="38" spans="1:22" s="15" customFormat="1" ht="25.5" customHeight="1" x14ac:dyDescent="0.25">
      <c r="A38" s="117"/>
      <c r="B38" s="117"/>
      <c r="C38" s="102"/>
      <c r="D38" s="103"/>
      <c r="E38" s="379">
        <f t="shared" si="0"/>
        <v>0</v>
      </c>
      <c r="F38" s="221"/>
      <c r="G38" s="381" t="str">
        <f t="shared" si="1"/>
        <v xml:space="preserve"> </v>
      </c>
      <c r="H38" s="221"/>
      <c r="I38" s="382" t="str">
        <f t="shared" si="2"/>
        <v xml:space="preserve"> </v>
      </c>
      <c r="J38" s="481">
        <f t="shared" si="8"/>
        <v>0</v>
      </c>
      <c r="K38" s="482"/>
      <c r="L38" s="387"/>
      <c r="M38" s="388"/>
      <c r="N38" s="389"/>
      <c r="O38" s="386" t="str">
        <f t="shared" si="6"/>
        <v xml:space="preserve"> </v>
      </c>
      <c r="P38" s="132" t="str">
        <f t="shared" si="7"/>
        <v xml:space="preserve"> </v>
      </c>
      <c r="Q38" s="26"/>
      <c r="R38" s="26"/>
      <c r="S38" s="26"/>
      <c r="T38" s="26"/>
      <c r="U38" s="26"/>
      <c r="V38" s="26"/>
    </row>
    <row r="39" spans="1:22" s="15" customFormat="1" ht="25.5" customHeight="1" x14ac:dyDescent="0.25">
      <c r="A39" s="117"/>
      <c r="B39" s="117"/>
      <c r="C39" s="102"/>
      <c r="D39" s="103"/>
      <c r="E39" s="379">
        <f t="shared" si="0"/>
        <v>0</v>
      </c>
      <c r="F39" s="221"/>
      <c r="G39" s="381" t="str">
        <f t="shared" si="1"/>
        <v xml:space="preserve"> </v>
      </c>
      <c r="H39" s="221"/>
      <c r="I39" s="382" t="str">
        <f t="shared" si="2"/>
        <v xml:space="preserve"> </v>
      </c>
      <c r="J39" s="481">
        <f t="shared" si="8"/>
        <v>0</v>
      </c>
      <c r="K39" s="482"/>
      <c r="L39" s="387"/>
      <c r="M39" s="388"/>
      <c r="N39" s="389"/>
      <c r="O39" s="386" t="str">
        <f t="shared" si="6"/>
        <v xml:space="preserve"> </v>
      </c>
      <c r="P39" s="132" t="str">
        <f t="shared" si="7"/>
        <v xml:space="preserve"> </v>
      </c>
      <c r="Q39" s="26"/>
      <c r="R39" s="26"/>
      <c r="S39" s="26"/>
      <c r="T39" s="26"/>
      <c r="U39" s="26"/>
      <c r="V39" s="26"/>
    </row>
    <row r="40" spans="1:22" s="15" customFormat="1" ht="25.5" customHeight="1" x14ac:dyDescent="0.25">
      <c r="A40" s="117"/>
      <c r="B40" s="117"/>
      <c r="C40" s="102"/>
      <c r="D40" s="103"/>
      <c r="E40" s="379">
        <f t="shared" si="0"/>
        <v>0</v>
      </c>
      <c r="F40" s="221"/>
      <c r="G40" s="381" t="str">
        <f t="shared" si="1"/>
        <v xml:space="preserve"> </v>
      </c>
      <c r="H40" s="221"/>
      <c r="I40" s="382" t="str">
        <f t="shared" si="2"/>
        <v xml:space="preserve"> </v>
      </c>
      <c r="J40" s="481">
        <f t="shared" si="8"/>
        <v>0</v>
      </c>
      <c r="K40" s="482"/>
      <c r="L40" s="387"/>
      <c r="M40" s="388"/>
      <c r="N40" s="389"/>
      <c r="O40" s="386" t="str">
        <f t="shared" si="6"/>
        <v xml:space="preserve"> </v>
      </c>
      <c r="P40" s="132" t="str">
        <f t="shared" si="7"/>
        <v xml:space="preserve"> </v>
      </c>
      <c r="Q40" s="26"/>
      <c r="R40" s="26"/>
      <c r="S40" s="26"/>
      <c r="T40" s="26"/>
      <c r="U40" s="26"/>
      <c r="V40" s="26"/>
    </row>
    <row r="41" spans="1:22" s="15" customFormat="1" ht="25.5" customHeight="1" x14ac:dyDescent="0.25">
      <c r="A41" s="117"/>
      <c r="B41" s="117"/>
      <c r="C41" s="102"/>
      <c r="D41" s="103"/>
      <c r="E41" s="379">
        <f t="shared" si="0"/>
        <v>0</v>
      </c>
      <c r="F41" s="221"/>
      <c r="G41" s="381" t="str">
        <f t="shared" si="1"/>
        <v xml:space="preserve"> </v>
      </c>
      <c r="H41" s="221"/>
      <c r="I41" s="382" t="str">
        <f t="shared" si="2"/>
        <v xml:space="preserve"> </v>
      </c>
      <c r="J41" s="481">
        <f t="shared" si="8"/>
        <v>0</v>
      </c>
      <c r="K41" s="482"/>
      <c r="L41" s="387"/>
      <c r="M41" s="388"/>
      <c r="N41" s="389"/>
      <c r="O41" s="386" t="str">
        <f t="shared" si="6"/>
        <v xml:space="preserve"> </v>
      </c>
      <c r="P41" s="132" t="str">
        <f t="shared" si="7"/>
        <v xml:space="preserve"> </v>
      </c>
      <c r="Q41" s="26"/>
      <c r="R41" s="26"/>
      <c r="S41" s="26"/>
      <c r="T41" s="26"/>
      <c r="U41" s="26"/>
      <c r="V41" s="26"/>
    </row>
    <row r="42" spans="1:22" s="15" customFormat="1" ht="25.5" customHeight="1" x14ac:dyDescent="0.25">
      <c r="A42" s="117"/>
      <c r="B42" s="117"/>
      <c r="C42" s="102"/>
      <c r="D42" s="103"/>
      <c r="E42" s="379">
        <f t="shared" si="0"/>
        <v>0</v>
      </c>
      <c r="F42" s="221"/>
      <c r="G42" s="381" t="str">
        <f t="shared" si="1"/>
        <v xml:space="preserve"> </v>
      </c>
      <c r="H42" s="221"/>
      <c r="I42" s="382" t="str">
        <f t="shared" si="2"/>
        <v xml:space="preserve"> </v>
      </c>
      <c r="J42" s="481">
        <f t="shared" si="8"/>
        <v>0</v>
      </c>
      <c r="K42" s="482"/>
      <c r="L42" s="387"/>
      <c r="M42" s="388"/>
      <c r="N42" s="389"/>
      <c r="O42" s="386" t="str">
        <f t="shared" si="6"/>
        <v xml:space="preserve"> </v>
      </c>
      <c r="P42" s="132" t="str">
        <f t="shared" si="7"/>
        <v xml:space="preserve"> </v>
      </c>
      <c r="Q42" s="26"/>
      <c r="R42" s="26"/>
      <c r="S42" s="26"/>
      <c r="T42" s="26"/>
      <c r="U42" s="26"/>
      <c r="V42" s="26"/>
    </row>
    <row r="43" spans="1:22" s="15" customFormat="1" ht="25.5" customHeight="1" x14ac:dyDescent="0.25">
      <c r="A43" s="117"/>
      <c r="B43" s="117"/>
      <c r="C43" s="102"/>
      <c r="D43" s="103"/>
      <c r="E43" s="379">
        <f t="shared" si="0"/>
        <v>0</v>
      </c>
      <c r="F43" s="221"/>
      <c r="G43" s="381" t="str">
        <f t="shared" si="1"/>
        <v xml:space="preserve"> </v>
      </c>
      <c r="H43" s="221"/>
      <c r="I43" s="382" t="str">
        <f t="shared" si="2"/>
        <v xml:space="preserve"> </v>
      </c>
      <c r="J43" s="481">
        <f t="shared" si="8"/>
        <v>0</v>
      </c>
      <c r="K43" s="482"/>
      <c r="L43" s="387"/>
      <c r="M43" s="388"/>
      <c r="N43" s="389"/>
      <c r="O43" s="386" t="str">
        <f t="shared" si="6"/>
        <v xml:space="preserve"> </v>
      </c>
      <c r="P43" s="132" t="str">
        <f t="shared" si="7"/>
        <v xml:space="preserve"> </v>
      </c>
      <c r="Q43" s="26"/>
      <c r="R43" s="26"/>
      <c r="S43" s="26"/>
      <c r="T43" s="26"/>
      <c r="U43" s="26"/>
      <c r="V43" s="26"/>
    </row>
    <row r="44" spans="1:22" s="15" customFormat="1" ht="25.5" customHeight="1" x14ac:dyDescent="0.25">
      <c r="A44" s="117"/>
      <c r="B44" s="117"/>
      <c r="C44" s="102"/>
      <c r="D44" s="103"/>
      <c r="E44" s="379">
        <f t="shared" si="0"/>
        <v>0</v>
      </c>
      <c r="F44" s="221"/>
      <c r="G44" s="381" t="str">
        <f t="shared" si="1"/>
        <v xml:space="preserve"> </v>
      </c>
      <c r="H44" s="221"/>
      <c r="I44" s="382" t="str">
        <f t="shared" si="2"/>
        <v xml:space="preserve"> </v>
      </c>
      <c r="J44" s="481">
        <f t="shared" si="8"/>
        <v>0</v>
      </c>
      <c r="K44" s="482"/>
      <c r="L44" s="387"/>
      <c r="M44" s="388"/>
      <c r="N44" s="389"/>
      <c r="O44" s="386" t="str">
        <f t="shared" si="6"/>
        <v xml:space="preserve"> </v>
      </c>
      <c r="P44" s="132" t="str">
        <f t="shared" si="7"/>
        <v xml:space="preserve"> </v>
      </c>
      <c r="Q44" s="26"/>
      <c r="R44" s="26"/>
      <c r="S44" s="26"/>
      <c r="T44" s="26"/>
      <c r="U44" s="26"/>
      <c r="V44" s="26"/>
    </row>
    <row r="45" spans="1:22" s="15" customFormat="1" ht="25.5" customHeight="1" x14ac:dyDescent="0.25">
      <c r="A45" s="117"/>
      <c r="B45" s="117"/>
      <c r="C45" s="102"/>
      <c r="D45" s="103"/>
      <c r="E45" s="379">
        <f t="shared" si="0"/>
        <v>0</v>
      </c>
      <c r="F45" s="221"/>
      <c r="G45" s="381" t="str">
        <f t="shared" si="1"/>
        <v xml:space="preserve"> </v>
      </c>
      <c r="H45" s="221"/>
      <c r="I45" s="382" t="str">
        <f t="shared" si="2"/>
        <v xml:space="preserve"> </v>
      </c>
      <c r="J45" s="481">
        <f t="shared" si="8"/>
        <v>0</v>
      </c>
      <c r="K45" s="482"/>
      <c r="L45" s="387"/>
      <c r="M45" s="388"/>
      <c r="N45" s="389"/>
      <c r="O45" s="386" t="str">
        <f t="shared" si="6"/>
        <v xml:space="preserve"> </v>
      </c>
      <c r="P45" s="132" t="str">
        <f t="shared" si="7"/>
        <v xml:space="preserve"> </v>
      </c>
      <c r="Q45" s="26"/>
      <c r="R45" s="26"/>
      <c r="S45" s="26"/>
      <c r="T45" s="26"/>
      <c r="U45" s="26"/>
      <c r="V45" s="26"/>
    </row>
    <row r="46" spans="1:22" s="15" customFormat="1" ht="25.5" customHeight="1" x14ac:dyDescent="0.25">
      <c r="A46" s="117"/>
      <c r="B46" s="117"/>
      <c r="C46" s="102"/>
      <c r="D46" s="103"/>
      <c r="E46" s="379">
        <f t="shared" si="0"/>
        <v>0</v>
      </c>
      <c r="F46" s="221"/>
      <c r="G46" s="381" t="str">
        <f t="shared" si="1"/>
        <v xml:space="preserve"> </v>
      </c>
      <c r="H46" s="221"/>
      <c r="I46" s="382" t="str">
        <f t="shared" si="2"/>
        <v xml:space="preserve"> </v>
      </c>
      <c r="J46" s="481">
        <f t="shared" si="8"/>
        <v>0</v>
      </c>
      <c r="K46" s="482"/>
      <c r="L46" s="387"/>
      <c r="M46" s="388"/>
      <c r="N46" s="389"/>
      <c r="O46" s="386" t="str">
        <f t="shared" si="6"/>
        <v xml:space="preserve"> </v>
      </c>
      <c r="P46" s="132" t="str">
        <f t="shared" si="7"/>
        <v xml:space="preserve"> </v>
      </c>
      <c r="Q46" s="26"/>
      <c r="R46" s="26"/>
      <c r="S46" s="26"/>
      <c r="T46" s="26"/>
      <c r="U46" s="26"/>
      <c r="V46" s="26"/>
    </row>
    <row r="47" spans="1:22" s="15" customFormat="1" ht="25.5" customHeight="1" x14ac:dyDescent="0.25">
      <c r="A47" s="117"/>
      <c r="B47" s="117"/>
      <c r="C47" s="102"/>
      <c r="D47" s="103"/>
      <c r="E47" s="379">
        <f t="shared" si="0"/>
        <v>0</v>
      </c>
      <c r="F47" s="221"/>
      <c r="G47" s="381" t="str">
        <f t="shared" si="1"/>
        <v xml:space="preserve"> </v>
      </c>
      <c r="H47" s="221"/>
      <c r="I47" s="382" t="str">
        <f t="shared" si="2"/>
        <v xml:space="preserve"> </v>
      </c>
      <c r="J47" s="481">
        <f t="shared" si="8"/>
        <v>0</v>
      </c>
      <c r="K47" s="482"/>
      <c r="L47" s="387"/>
      <c r="M47" s="388"/>
      <c r="N47" s="389"/>
      <c r="O47" s="386" t="str">
        <f t="shared" si="6"/>
        <v xml:space="preserve"> </v>
      </c>
      <c r="P47" s="132" t="str">
        <f t="shared" si="7"/>
        <v xml:space="preserve"> </v>
      </c>
      <c r="Q47" s="26"/>
      <c r="R47" s="26"/>
      <c r="S47" s="26"/>
      <c r="T47" s="26"/>
      <c r="U47" s="26"/>
      <c r="V47" s="26"/>
    </row>
    <row r="48" spans="1:22" s="15" customFormat="1" ht="25.5" customHeight="1" x14ac:dyDescent="0.25">
      <c r="A48" s="117"/>
      <c r="B48" s="117"/>
      <c r="C48" s="102"/>
      <c r="D48" s="103"/>
      <c r="E48" s="379">
        <f t="shared" si="0"/>
        <v>0</v>
      </c>
      <c r="F48" s="221"/>
      <c r="G48" s="381" t="str">
        <f t="shared" si="1"/>
        <v xml:space="preserve"> </v>
      </c>
      <c r="H48" s="221"/>
      <c r="I48" s="382" t="str">
        <f t="shared" si="2"/>
        <v xml:space="preserve"> </v>
      </c>
      <c r="J48" s="481">
        <f t="shared" si="8"/>
        <v>0</v>
      </c>
      <c r="K48" s="482"/>
      <c r="L48" s="387"/>
      <c r="M48" s="388"/>
      <c r="N48" s="389"/>
      <c r="O48" s="386" t="str">
        <f t="shared" si="6"/>
        <v xml:space="preserve"> </v>
      </c>
      <c r="P48" s="132" t="str">
        <f t="shared" si="7"/>
        <v xml:space="preserve"> </v>
      </c>
      <c r="Q48" s="26"/>
      <c r="R48" s="26"/>
      <c r="S48" s="26"/>
      <c r="T48" s="26"/>
      <c r="U48" s="26"/>
      <c r="V48" s="26"/>
    </row>
    <row r="49" spans="1:22" s="15" customFormat="1" ht="25.5" customHeight="1" x14ac:dyDescent="0.25">
      <c r="A49" s="117"/>
      <c r="B49" s="117"/>
      <c r="C49" s="102"/>
      <c r="D49" s="103"/>
      <c r="E49" s="379">
        <f t="shared" si="0"/>
        <v>0</v>
      </c>
      <c r="F49" s="221"/>
      <c r="G49" s="381" t="str">
        <f t="shared" si="1"/>
        <v xml:space="preserve"> </v>
      </c>
      <c r="H49" s="221"/>
      <c r="I49" s="382" t="str">
        <f t="shared" si="2"/>
        <v xml:space="preserve"> </v>
      </c>
      <c r="J49" s="481">
        <f t="shared" si="8"/>
        <v>0</v>
      </c>
      <c r="K49" s="482"/>
      <c r="L49" s="387"/>
      <c r="M49" s="388"/>
      <c r="N49" s="389"/>
      <c r="O49" s="386" t="str">
        <f t="shared" si="6"/>
        <v xml:space="preserve"> </v>
      </c>
      <c r="P49" s="132" t="str">
        <f t="shared" si="7"/>
        <v xml:space="preserve"> </v>
      </c>
      <c r="Q49" s="26"/>
      <c r="R49" s="26"/>
      <c r="S49" s="26"/>
      <c r="T49" s="26"/>
      <c r="U49" s="26"/>
      <c r="V49" s="26"/>
    </row>
    <row r="50" spans="1:22" s="15" customFormat="1" ht="25.5" customHeight="1" x14ac:dyDescent="0.25">
      <c r="A50" s="117"/>
      <c r="B50" s="117"/>
      <c r="C50" s="102"/>
      <c r="D50" s="103"/>
      <c r="E50" s="379">
        <f t="shared" si="0"/>
        <v>0</v>
      </c>
      <c r="F50" s="221"/>
      <c r="G50" s="381" t="str">
        <f t="shared" si="1"/>
        <v xml:space="preserve"> </v>
      </c>
      <c r="H50" s="221"/>
      <c r="I50" s="382" t="str">
        <f t="shared" si="2"/>
        <v xml:space="preserve"> </v>
      </c>
      <c r="J50" s="481">
        <f t="shared" si="3"/>
        <v>0</v>
      </c>
      <c r="K50" s="482"/>
      <c r="L50" s="387"/>
      <c r="M50" s="388"/>
      <c r="N50" s="389"/>
      <c r="O50" s="386" t="str">
        <f t="shared" si="6"/>
        <v xml:space="preserve"> </v>
      </c>
      <c r="P50" s="132" t="str">
        <f t="shared" si="7"/>
        <v xml:space="preserve"> </v>
      </c>
      <c r="Q50" s="26"/>
      <c r="R50" s="26"/>
      <c r="S50" s="26"/>
      <c r="T50" s="26"/>
      <c r="U50" s="26"/>
      <c r="V50" s="26"/>
    </row>
    <row r="51" spans="1:22" s="15" customFormat="1" ht="25.5" customHeight="1" x14ac:dyDescent="0.25">
      <c r="A51" s="117"/>
      <c r="B51" s="117"/>
      <c r="C51" s="102"/>
      <c r="D51" s="103"/>
      <c r="E51" s="379">
        <f t="shared" si="0"/>
        <v>0</v>
      </c>
      <c r="F51" s="221"/>
      <c r="G51" s="381" t="str">
        <f t="shared" si="1"/>
        <v xml:space="preserve"> </v>
      </c>
      <c r="H51" s="221"/>
      <c r="I51" s="382" t="str">
        <f t="shared" si="2"/>
        <v xml:space="preserve"> </v>
      </c>
      <c r="J51" s="481">
        <f t="shared" si="3"/>
        <v>0</v>
      </c>
      <c r="K51" s="482"/>
      <c r="L51" s="387"/>
      <c r="M51" s="388"/>
      <c r="N51" s="389"/>
      <c r="O51" s="386" t="str">
        <f t="shared" si="6"/>
        <v xml:space="preserve"> </v>
      </c>
      <c r="P51" s="132" t="str">
        <f t="shared" si="7"/>
        <v xml:space="preserve"> </v>
      </c>
      <c r="Q51" s="26"/>
      <c r="R51" s="26"/>
      <c r="S51" s="26"/>
      <c r="T51" s="26"/>
      <c r="U51" s="26"/>
      <c r="V51" s="26"/>
    </row>
    <row r="52" spans="1:22" s="15" customFormat="1" ht="25.5" customHeight="1" x14ac:dyDescent="0.25">
      <c r="A52" s="117"/>
      <c r="B52" s="117"/>
      <c r="C52" s="102"/>
      <c r="D52" s="103"/>
      <c r="E52" s="379">
        <f t="shared" si="0"/>
        <v>0</v>
      </c>
      <c r="F52" s="221"/>
      <c r="G52" s="381" t="str">
        <f t="shared" si="1"/>
        <v xml:space="preserve"> </v>
      </c>
      <c r="H52" s="221"/>
      <c r="I52" s="382" t="str">
        <f t="shared" si="2"/>
        <v xml:space="preserve"> </v>
      </c>
      <c r="J52" s="481">
        <f t="shared" si="3"/>
        <v>0</v>
      </c>
      <c r="K52" s="482"/>
      <c r="L52" s="387"/>
      <c r="M52" s="388"/>
      <c r="N52" s="389"/>
      <c r="O52" s="386" t="str">
        <f t="shared" si="6"/>
        <v xml:space="preserve"> </v>
      </c>
      <c r="P52" s="132" t="str">
        <f t="shared" si="7"/>
        <v xml:space="preserve"> </v>
      </c>
      <c r="Q52" s="26"/>
      <c r="R52" s="26"/>
      <c r="S52" s="26"/>
      <c r="T52" s="26"/>
      <c r="U52" s="26"/>
      <c r="V52" s="26"/>
    </row>
    <row r="53" spans="1:22" s="15" customFormat="1" ht="25.5" customHeight="1" x14ac:dyDescent="0.25">
      <c r="A53" s="117"/>
      <c r="B53" s="117"/>
      <c r="C53" s="102"/>
      <c r="D53" s="103"/>
      <c r="E53" s="379">
        <f t="shared" si="0"/>
        <v>0</v>
      </c>
      <c r="F53" s="221"/>
      <c r="G53" s="381" t="str">
        <f t="shared" si="1"/>
        <v xml:space="preserve"> </v>
      </c>
      <c r="H53" s="221"/>
      <c r="I53" s="382" t="str">
        <f t="shared" si="2"/>
        <v xml:space="preserve"> </v>
      </c>
      <c r="J53" s="481">
        <f t="shared" si="3"/>
        <v>0</v>
      </c>
      <c r="K53" s="482"/>
      <c r="L53" s="387"/>
      <c r="M53" s="388"/>
      <c r="N53" s="389"/>
      <c r="O53" s="386" t="str">
        <f t="shared" si="6"/>
        <v xml:space="preserve"> </v>
      </c>
      <c r="P53" s="132" t="str">
        <f t="shared" si="7"/>
        <v xml:space="preserve"> </v>
      </c>
      <c r="Q53" s="26"/>
      <c r="R53" s="26"/>
      <c r="S53" s="26"/>
      <c r="T53" s="26"/>
      <c r="U53" s="26"/>
      <c r="V53" s="26"/>
    </row>
    <row r="54" spans="1:22" s="15" customFormat="1" ht="25.5" customHeight="1" x14ac:dyDescent="0.25">
      <c r="A54" s="117"/>
      <c r="B54" s="117"/>
      <c r="C54" s="102"/>
      <c r="D54" s="103"/>
      <c r="E54" s="379">
        <f t="shared" si="0"/>
        <v>0</v>
      </c>
      <c r="F54" s="221"/>
      <c r="G54" s="381" t="str">
        <f t="shared" si="1"/>
        <v xml:space="preserve"> </v>
      </c>
      <c r="H54" s="221"/>
      <c r="I54" s="382" t="str">
        <f t="shared" si="2"/>
        <v xml:space="preserve"> </v>
      </c>
      <c r="J54" s="481">
        <f t="shared" si="3"/>
        <v>0</v>
      </c>
      <c r="K54" s="482"/>
      <c r="L54" s="387"/>
      <c r="M54" s="388"/>
      <c r="N54" s="389"/>
      <c r="O54" s="386" t="str">
        <f t="shared" si="6"/>
        <v xml:space="preserve"> </v>
      </c>
      <c r="P54" s="132" t="str">
        <f t="shared" si="7"/>
        <v xml:space="preserve"> </v>
      </c>
      <c r="Q54" s="26"/>
      <c r="R54" s="26"/>
      <c r="S54" s="26"/>
      <c r="T54" s="26"/>
      <c r="U54" s="26"/>
      <c r="V54" s="26"/>
    </row>
    <row r="55" spans="1:22" s="15" customFormat="1" ht="25.5" customHeight="1" x14ac:dyDescent="0.25">
      <c r="A55" s="117"/>
      <c r="B55" s="117"/>
      <c r="C55" s="102"/>
      <c r="D55" s="103"/>
      <c r="E55" s="379">
        <f t="shared" si="0"/>
        <v>0</v>
      </c>
      <c r="F55" s="221"/>
      <c r="G55" s="381" t="str">
        <f t="shared" si="1"/>
        <v xml:space="preserve"> </v>
      </c>
      <c r="H55" s="221"/>
      <c r="I55" s="382" t="str">
        <f t="shared" si="2"/>
        <v xml:space="preserve"> </v>
      </c>
      <c r="J55" s="481">
        <f t="shared" si="3"/>
        <v>0</v>
      </c>
      <c r="K55" s="482"/>
      <c r="L55" s="387"/>
      <c r="M55" s="388"/>
      <c r="N55" s="389"/>
      <c r="O55" s="386" t="str">
        <f t="shared" si="6"/>
        <v xml:space="preserve"> </v>
      </c>
      <c r="P55" s="132" t="str">
        <f t="shared" si="7"/>
        <v xml:space="preserve"> </v>
      </c>
      <c r="Q55" s="26"/>
      <c r="R55" s="26"/>
      <c r="S55" s="26"/>
      <c r="T55" s="26"/>
      <c r="U55" s="26"/>
      <c r="V55" s="26"/>
    </row>
    <row r="56" spans="1:22" s="15" customFormat="1" ht="25.5" customHeight="1" x14ac:dyDescent="0.25">
      <c r="A56" s="117"/>
      <c r="B56" s="117"/>
      <c r="C56" s="102"/>
      <c r="D56" s="103"/>
      <c r="E56" s="379">
        <f t="shared" si="0"/>
        <v>0</v>
      </c>
      <c r="F56" s="221"/>
      <c r="G56" s="381" t="str">
        <f t="shared" si="1"/>
        <v xml:space="preserve"> </v>
      </c>
      <c r="H56" s="221"/>
      <c r="I56" s="382" t="str">
        <f t="shared" si="2"/>
        <v xml:space="preserve"> </v>
      </c>
      <c r="J56" s="481">
        <f t="shared" si="3"/>
        <v>0</v>
      </c>
      <c r="K56" s="482"/>
      <c r="L56" s="387"/>
      <c r="M56" s="388"/>
      <c r="N56" s="389"/>
      <c r="O56" s="386" t="str">
        <f t="shared" si="6"/>
        <v xml:space="preserve"> </v>
      </c>
      <c r="P56" s="132" t="str">
        <f t="shared" si="7"/>
        <v xml:space="preserve"> </v>
      </c>
      <c r="Q56" s="26"/>
      <c r="R56" s="26"/>
      <c r="S56" s="26"/>
      <c r="T56" s="26"/>
      <c r="U56" s="26"/>
      <c r="V56" s="26"/>
    </row>
    <row r="57" spans="1:22" s="15" customFormat="1" ht="25.5" customHeight="1" x14ac:dyDescent="0.25">
      <c r="A57" s="117"/>
      <c r="B57" s="117"/>
      <c r="C57" s="102"/>
      <c r="D57" s="103"/>
      <c r="E57" s="379">
        <f t="shared" si="0"/>
        <v>0</v>
      </c>
      <c r="F57" s="221"/>
      <c r="G57" s="381" t="str">
        <f t="shared" si="1"/>
        <v xml:space="preserve"> </v>
      </c>
      <c r="H57" s="221"/>
      <c r="I57" s="382" t="str">
        <f t="shared" si="2"/>
        <v xml:space="preserve"> </v>
      </c>
      <c r="J57" s="481">
        <f t="shared" si="3"/>
        <v>0</v>
      </c>
      <c r="K57" s="482"/>
      <c r="L57" s="387">
        <f t="shared" si="4"/>
        <v>0</v>
      </c>
      <c r="M57" s="388" t="e">
        <f t="shared" si="5"/>
        <v>#DIV/0!</v>
      </c>
      <c r="N57" s="389"/>
      <c r="O57" s="386" t="str">
        <f t="shared" si="6"/>
        <v xml:space="preserve"> </v>
      </c>
      <c r="P57" s="132" t="str">
        <f t="shared" si="7"/>
        <v xml:space="preserve"> </v>
      </c>
      <c r="Q57" s="26"/>
      <c r="R57" s="26"/>
      <c r="S57" s="26"/>
      <c r="T57" s="26"/>
      <c r="U57" s="26"/>
      <c r="V57" s="26"/>
    </row>
    <row r="58" spans="1:22" s="15" customFormat="1" ht="25.5" customHeight="1" x14ac:dyDescent="0.25">
      <c r="A58" s="117"/>
      <c r="B58" s="117"/>
      <c r="C58" s="102"/>
      <c r="D58" s="103"/>
      <c r="E58" s="379">
        <f t="shared" si="0"/>
        <v>0</v>
      </c>
      <c r="F58" s="221"/>
      <c r="G58" s="381" t="str">
        <f t="shared" si="1"/>
        <v xml:space="preserve"> </v>
      </c>
      <c r="H58" s="221"/>
      <c r="I58" s="382" t="str">
        <f t="shared" si="2"/>
        <v xml:space="preserve"> </v>
      </c>
      <c r="J58" s="481">
        <f t="shared" si="3"/>
        <v>0</v>
      </c>
      <c r="K58" s="482"/>
      <c r="L58" s="387">
        <f t="shared" si="4"/>
        <v>0</v>
      </c>
      <c r="M58" s="388" t="e">
        <f t="shared" si="5"/>
        <v>#DIV/0!</v>
      </c>
      <c r="N58" s="389"/>
      <c r="O58" s="386" t="str">
        <f t="shared" si="6"/>
        <v xml:space="preserve"> </v>
      </c>
      <c r="P58" s="132" t="str">
        <f t="shared" si="7"/>
        <v xml:space="preserve"> </v>
      </c>
      <c r="Q58" s="26"/>
      <c r="R58" s="26"/>
      <c r="S58" s="26"/>
      <c r="T58" s="26"/>
      <c r="U58" s="26"/>
      <c r="V58" s="26"/>
    </row>
    <row r="59" spans="1:22" s="15" customFormat="1" ht="25.5" customHeight="1" x14ac:dyDescent="0.25">
      <c r="A59" s="117"/>
      <c r="B59" s="117"/>
      <c r="C59" s="102"/>
      <c r="D59" s="103"/>
      <c r="E59" s="379">
        <f t="shared" si="0"/>
        <v>0</v>
      </c>
      <c r="F59" s="221"/>
      <c r="G59" s="381" t="str">
        <f t="shared" si="1"/>
        <v xml:space="preserve"> </v>
      </c>
      <c r="H59" s="221"/>
      <c r="I59" s="382" t="str">
        <f t="shared" si="2"/>
        <v xml:space="preserve"> </v>
      </c>
      <c r="J59" s="481">
        <f t="shared" si="3"/>
        <v>0</v>
      </c>
      <c r="K59" s="482"/>
      <c r="L59" s="387">
        <f t="shared" si="4"/>
        <v>0</v>
      </c>
      <c r="M59" s="388" t="e">
        <f t="shared" si="5"/>
        <v>#DIV/0!</v>
      </c>
      <c r="N59" s="389"/>
      <c r="O59" s="386" t="str">
        <f t="shared" si="6"/>
        <v xml:space="preserve"> </v>
      </c>
      <c r="P59" s="132" t="str">
        <f t="shared" si="7"/>
        <v xml:space="preserve"> </v>
      </c>
      <c r="Q59" s="26"/>
      <c r="R59" s="26"/>
      <c r="S59" s="26"/>
      <c r="T59" s="26"/>
      <c r="U59" s="26"/>
      <c r="V59" s="26"/>
    </row>
    <row r="60" spans="1:22" s="15" customFormat="1" ht="25.5" customHeight="1" x14ac:dyDescent="0.25">
      <c r="A60" s="117"/>
      <c r="B60" s="117"/>
      <c r="C60" s="102"/>
      <c r="D60" s="103"/>
      <c r="E60" s="379">
        <f t="shared" si="0"/>
        <v>0</v>
      </c>
      <c r="F60" s="221"/>
      <c r="G60" s="381" t="str">
        <f t="shared" si="1"/>
        <v xml:space="preserve"> </v>
      </c>
      <c r="H60" s="221"/>
      <c r="I60" s="382" t="str">
        <f t="shared" si="2"/>
        <v xml:space="preserve"> </v>
      </c>
      <c r="J60" s="481">
        <f t="shared" si="3"/>
        <v>0</v>
      </c>
      <c r="K60" s="482"/>
      <c r="L60" s="387">
        <f t="shared" si="4"/>
        <v>0</v>
      </c>
      <c r="M60" s="388" t="e">
        <f t="shared" si="5"/>
        <v>#DIV/0!</v>
      </c>
      <c r="N60" s="389"/>
      <c r="O60" s="386" t="str">
        <f t="shared" si="6"/>
        <v xml:space="preserve"> </v>
      </c>
      <c r="P60" s="132" t="str">
        <f t="shared" si="7"/>
        <v xml:space="preserve"> </v>
      </c>
      <c r="Q60" s="26"/>
      <c r="R60" s="26"/>
      <c r="S60" s="26"/>
      <c r="T60" s="26"/>
      <c r="U60" s="26"/>
      <c r="V60" s="26"/>
    </row>
    <row r="61" spans="1:22" s="15" customFormat="1" ht="25.5" customHeight="1" x14ac:dyDescent="0.25">
      <c r="A61" s="117"/>
      <c r="B61" s="117"/>
      <c r="C61" s="102"/>
      <c r="D61" s="103"/>
      <c r="E61" s="379">
        <f t="shared" si="0"/>
        <v>0</v>
      </c>
      <c r="F61" s="221"/>
      <c r="G61" s="381" t="str">
        <f t="shared" si="1"/>
        <v xml:space="preserve"> </v>
      </c>
      <c r="H61" s="221"/>
      <c r="I61" s="382" t="str">
        <f t="shared" si="2"/>
        <v xml:space="preserve"> </v>
      </c>
      <c r="J61" s="481">
        <f t="shared" si="3"/>
        <v>0</v>
      </c>
      <c r="K61" s="482"/>
      <c r="L61" s="387">
        <f t="shared" si="4"/>
        <v>0</v>
      </c>
      <c r="M61" s="388" t="e">
        <f t="shared" si="5"/>
        <v>#DIV/0!</v>
      </c>
      <c r="N61" s="389"/>
      <c r="O61" s="386" t="str">
        <f t="shared" si="6"/>
        <v xml:space="preserve"> </v>
      </c>
      <c r="P61" s="132" t="str">
        <f t="shared" si="7"/>
        <v xml:space="preserve"> </v>
      </c>
      <c r="Q61" s="26"/>
      <c r="R61" s="26"/>
      <c r="S61" s="26"/>
      <c r="T61" s="26"/>
      <c r="U61" s="26"/>
      <c r="V61" s="26"/>
    </row>
    <row r="62" spans="1:22" s="15" customFormat="1" ht="25.5" customHeight="1" x14ac:dyDescent="0.25">
      <c r="A62" s="117"/>
      <c r="B62" s="117"/>
      <c r="C62" s="102"/>
      <c r="D62" s="103"/>
      <c r="E62" s="379">
        <f t="shared" si="0"/>
        <v>0</v>
      </c>
      <c r="F62" s="221"/>
      <c r="G62" s="381" t="str">
        <f t="shared" si="1"/>
        <v xml:space="preserve"> </v>
      </c>
      <c r="H62" s="221"/>
      <c r="I62" s="382" t="str">
        <f t="shared" si="2"/>
        <v xml:space="preserve"> </v>
      </c>
      <c r="J62" s="481">
        <f t="shared" si="3"/>
        <v>0</v>
      </c>
      <c r="K62" s="482"/>
      <c r="L62" s="387">
        <f t="shared" si="4"/>
        <v>0</v>
      </c>
      <c r="M62" s="388" t="e">
        <f t="shared" si="5"/>
        <v>#DIV/0!</v>
      </c>
      <c r="N62" s="389"/>
      <c r="O62" s="386" t="str">
        <f t="shared" si="6"/>
        <v xml:space="preserve"> </v>
      </c>
      <c r="P62" s="132" t="str">
        <f t="shared" si="7"/>
        <v xml:space="preserve"> </v>
      </c>
      <c r="Q62" s="26"/>
      <c r="R62" s="26"/>
      <c r="S62" s="26"/>
      <c r="T62" s="26"/>
      <c r="U62" s="26"/>
      <c r="V62" s="26"/>
    </row>
    <row r="63" spans="1:22" s="15" customFormat="1" ht="25.5" customHeight="1" x14ac:dyDescent="0.25">
      <c r="A63" s="117"/>
      <c r="B63" s="117"/>
      <c r="C63" s="102"/>
      <c r="D63" s="103"/>
      <c r="E63" s="379">
        <f t="shared" si="0"/>
        <v>0</v>
      </c>
      <c r="F63" s="221"/>
      <c r="G63" s="381" t="str">
        <f t="shared" si="1"/>
        <v xml:space="preserve"> </v>
      </c>
      <c r="H63" s="221"/>
      <c r="I63" s="382" t="str">
        <f t="shared" si="2"/>
        <v xml:space="preserve"> </v>
      </c>
      <c r="J63" s="481">
        <f t="shared" ref="J63" si="9">F63+H63</f>
        <v>0</v>
      </c>
      <c r="K63" s="482"/>
      <c r="L63" s="387"/>
      <c r="M63" s="388"/>
      <c r="N63" s="389"/>
      <c r="O63" s="386" t="str">
        <f t="shared" si="6"/>
        <v xml:space="preserve"> </v>
      </c>
      <c r="P63" s="132" t="str">
        <f t="shared" si="7"/>
        <v xml:space="preserve"> </v>
      </c>
      <c r="Q63" s="26"/>
      <c r="R63" s="26"/>
      <c r="S63" s="26"/>
      <c r="T63" s="26"/>
      <c r="U63" s="26"/>
      <c r="V63" s="26"/>
    </row>
    <row r="64" spans="1:22" s="15" customFormat="1" ht="25.5" customHeight="1" x14ac:dyDescent="0.25">
      <c r="A64" s="117"/>
      <c r="B64" s="117"/>
      <c r="C64" s="102"/>
      <c r="D64" s="103"/>
      <c r="E64" s="379">
        <f t="shared" si="0"/>
        <v>0</v>
      </c>
      <c r="F64" s="221"/>
      <c r="G64" s="381" t="str">
        <f t="shared" si="1"/>
        <v xml:space="preserve"> </v>
      </c>
      <c r="H64" s="221"/>
      <c r="I64" s="382" t="str">
        <f t="shared" si="2"/>
        <v xml:space="preserve"> </v>
      </c>
      <c r="J64" s="481">
        <f t="shared" si="3"/>
        <v>0</v>
      </c>
      <c r="K64" s="482"/>
      <c r="L64" s="387">
        <f t="shared" si="4"/>
        <v>0</v>
      </c>
      <c r="M64" s="388" t="e">
        <f t="shared" si="5"/>
        <v>#DIV/0!</v>
      </c>
      <c r="N64" s="389"/>
      <c r="O64" s="386" t="str">
        <f t="shared" si="6"/>
        <v xml:space="preserve"> </v>
      </c>
      <c r="P64" s="132" t="str">
        <f t="shared" si="7"/>
        <v xml:space="preserve"> </v>
      </c>
      <c r="Q64" s="26"/>
      <c r="R64" s="26"/>
      <c r="S64" s="26"/>
      <c r="T64" s="26"/>
      <c r="U64" s="26"/>
      <c r="V64" s="26"/>
    </row>
    <row r="65" spans="1:22" s="15" customFormat="1" ht="30" customHeight="1" x14ac:dyDescent="0.25">
      <c r="A65" s="249" t="s">
        <v>151</v>
      </c>
      <c r="B65" s="249"/>
      <c r="C65" s="250"/>
      <c r="D65" s="251"/>
      <c r="E65" s="379">
        <f t="shared" si="0"/>
        <v>0</v>
      </c>
      <c r="F65" s="252"/>
      <c r="G65" s="253"/>
      <c r="H65" s="252"/>
      <c r="I65" s="254"/>
      <c r="J65" s="481">
        <f>F65+H65</f>
        <v>0</v>
      </c>
      <c r="K65" s="482"/>
      <c r="L65" s="255">
        <f t="shared" ref="L65" si="10">C65*D65</f>
        <v>0</v>
      </c>
      <c r="M65" s="256" t="e">
        <f t="shared" ref="M65" si="11">K65/L65</f>
        <v>#DIV/0!</v>
      </c>
      <c r="N65" s="257"/>
      <c r="O65" s="258" t="str">
        <f>IF(C65=0," ",J65/E65)</f>
        <v xml:space="preserve"> </v>
      </c>
      <c r="P65" s="259"/>
      <c r="Q65" s="26"/>
      <c r="R65" s="26"/>
      <c r="S65" s="26"/>
      <c r="T65" s="26"/>
      <c r="U65" s="26"/>
      <c r="V65" s="26"/>
    </row>
    <row r="66" spans="1:22" s="41" customFormat="1" ht="30" customHeight="1" x14ac:dyDescent="0.3">
      <c r="A66" s="496" t="s">
        <v>54</v>
      </c>
      <c r="B66" s="497"/>
      <c r="C66" s="498"/>
      <c r="D66" s="498"/>
      <c r="E66" s="499"/>
      <c r="F66" s="380">
        <f>ROUND(SUM(F14:F65),0)</f>
        <v>0</v>
      </c>
      <c r="G66" s="104"/>
      <c r="H66" s="380">
        <f>ROUND(SUM(H14:H65),0)</f>
        <v>0</v>
      </c>
      <c r="I66" s="104"/>
      <c r="J66" s="483">
        <f>ROUND(SUM(F66:I66),0)</f>
        <v>0</v>
      </c>
      <c r="K66" s="484"/>
      <c r="L66" s="133"/>
      <c r="M66" s="134"/>
      <c r="N66" s="135"/>
      <c r="O66" s="136"/>
      <c r="P66" s="123"/>
      <c r="Q66" s="40"/>
      <c r="R66" s="40"/>
      <c r="S66" s="40"/>
      <c r="T66" s="40"/>
      <c r="U66" s="40"/>
      <c r="V66" s="40"/>
    </row>
    <row r="67" spans="1:22" customFormat="1" ht="12.75" x14ac:dyDescent="0.2">
      <c r="A67" s="82"/>
      <c r="B67" s="82"/>
      <c r="C67" s="82"/>
      <c r="D67" s="82"/>
      <c r="E67" s="82"/>
      <c r="F67" s="82"/>
      <c r="G67" s="82"/>
      <c r="H67" s="82"/>
      <c r="I67" s="82"/>
      <c r="J67" s="82"/>
      <c r="K67" s="82"/>
      <c r="L67" s="82"/>
      <c r="M67" s="82"/>
      <c r="N67" s="82"/>
      <c r="O67" s="82"/>
      <c r="P67" s="82"/>
      <c r="Q67" s="20"/>
      <c r="R67" s="20"/>
      <c r="S67" s="20"/>
      <c r="T67" s="20"/>
      <c r="U67" s="20"/>
      <c r="V67" s="20"/>
    </row>
    <row r="68" spans="1:22" customFormat="1" ht="12.75" x14ac:dyDescent="0.2">
      <c r="A68" s="82"/>
      <c r="B68" s="82"/>
      <c r="C68" s="82"/>
      <c r="D68" s="82"/>
      <c r="E68" s="82"/>
      <c r="F68" s="82"/>
      <c r="G68" s="82"/>
      <c r="H68" s="82"/>
      <c r="I68" s="82"/>
      <c r="J68" s="82"/>
      <c r="K68" s="82"/>
      <c r="L68" s="82"/>
      <c r="M68" s="82"/>
      <c r="N68" s="82"/>
      <c r="O68" s="82"/>
      <c r="P68" s="82"/>
      <c r="Q68" s="20"/>
      <c r="R68" s="20"/>
      <c r="S68" s="20"/>
      <c r="T68" s="20"/>
      <c r="U68" s="20"/>
      <c r="V68" s="20"/>
    </row>
    <row r="69" spans="1:22" customFormat="1" ht="12.75" x14ac:dyDescent="0.2">
      <c r="A69" s="82"/>
      <c r="B69" s="82"/>
      <c r="C69" s="82"/>
      <c r="D69" s="82"/>
      <c r="E69" s="105"/>
      <c r="F69" s="106"/>
      <c r="G69" s="82"/>
      <c r="H69" s="82"/>
      <c r="I69" s="82"/>
      <c r="J69" s="82"/>
      <c r="K69" s="82"/>
      <c r="L69" s="82"/>
      <c r="M69" s="82"/>
      <c r="N69" s="82"/>
      <c r="O69" s="82"/>
      <c r="P69" s="82"/>
      <c r="Q69" s="20"/>
      <c r="R69" s="20"/>
      <c r="S69" s="20"/>
      <c r="T69" s="20"/>
      <c r="U69" s="20"/>
      <c r="V69" s="20"/>
    </row>
    <row r="70" spans="1:22" customFormat="1" ht="12.75" x14ac:dyDescent="0.2">
      <c r="A70" s="82"/>
      <c r="B70" s="82"/>
      <c r="C70" s="82"/>
      <c r="D70" s="82"/>
      <c r="E70" s="82"/>
      <c r="F70" s="82"/>
      <c r="G70" s="82"/>
      <c r="H70" s="82"/>
      <c r="I70" s="82"/>
      <c r="J70" s="82"/>
      <c r="K70" s="82"/>
      <c r="L70" s="82"/>
      <c r="M70" s="82"/>
      <c r="N70" s="82"/>
      <c r="O70" s="82"/>
      <c r="P70" s="82"/>
      <c r="Q70" s="20"/>
      <c r="R70" s="20"/>
      <c r="S70" s="20"/>
      <c r="T70" s="20"/>
      <c r="U70" s="20"/>
      <c r="V70" s="20"/>
    </row>
    <row r="72" spans="1:22" x14ac:dyDescent="0.25">
      <c r="A72" s="98"/>
      <c r="B72" s="98"/>
    </row>
  </sheetData>
  <sheetProtection algorithmName="SHA-512" hashValue="uUy+0y5yZrKe3JOE2mZXCh15rCIzo98YeIbdlE0/wz9Pja1lhrEaPzaXUEdQn04cMl4XF7dw/+VOfo2Tt6hlbw==" saltValue="8U9RlNqonDXY6EfJ/2PdEQ==" spinCount="100000" sheet="1" objects="1" scenarios="1" selectLockedCells="1" sort="0"/>
  <protectedRanges>
    <protectedRange sqref="D14:E65" name="Range3"/>
    <protectedRange sqref="A11:B11 A14:B65" name="Range2"/>
    <protectedRange sqref="F11:J11" name="Range3_1"/>
    <protectedRange sqref="A67:B70" name="Range2_1"/>
  </protectedRanges>
  <mergeCells count="74">
    <mergeCell ref="O4:P4"/>
    <mergeCell ref="D8:D11"/>
    <mergeCell ref="A1:P1"/>
    <mergeCell ref="A2:P2"/>
    <mergeCell ref="O8:O11"/>
    <mergeCell ref="P8:P11"/>
    <mergeCell ref="E8:E11"/>
    <mergeCell ref="F8:I9"/>
    <mergeCell ref="F10:G10"/>
    <mergeCell ref="B8:B11"/>
    <mergeCell ref="D6:E6"/>
    <mergeCell ref="G6:P6"/>
    <mergeCell ref="B4:F4"/>
    <mergeCell ref="A66:E66"/>
    <mergeCell ref="A8:A11"/>
    <mergeCell ref="F7:I7"/>
    <mergeCell ref="H10:I10"/>
    <mergeCell ref="C8:C11"/>
    <mergeCell ref="J14:K14"/>
    <mergeCell ref="J8:K11"/>
    <mergeCell ref="J12:K12"/>
    <mergeCell ref="J15:K15"/>
    <mergeCell ref="J26:K26"/>
    <mergeCell ref="A13:P13"/>
    <mergeCell ref="J16:K16"/>
    <mergeCell ref="J17:K17"/>
    <mergeCell ref="J18:K18"/>
    <mergeCell ref="J19:K19"/>
    <mergeCell ref="J20:K20"/>
    <mergeCell ref="J21:K21"/>
    <mergeCell ref="J22:K22"/>
    <mergeCell ref="J23:K23"/>
    <mergeCell ref="J24:K24"/>
    <mergeCell ref="J25:K25"/>
    <mergeCell ref="J27:K27"/>
    <mergeCell ref="J28:K28"/>
    <mergeCell ref="J29:K29"/>
    <mergeCell ref="J30:K30"/>
    <mergeCell ref="J31:K31"/>
    <mergeCell ref="J32:K32"/>
    <mergeCell ref="J33:K33"/>
    <mergeCell ref="J34:K34"/>
    <mergeCell ref="J35:K35"/>
    <mergeCell ref="J50:K50"/>
    <mergeCell ref="J36:K36"/>
    <mergeCell ref="J37:K37"/>
    <mergeCell ref="J38:K38"/>
    <mergeCell ref="J39:K39"/>
    <mergeCell ref="J40:K40"/>
    <mergeCell ref="J41:K41"/>
    <mergeCell ref="J42:K42"/>
    <mergeCell ref="J43:K43"/>
    <mergeCell ref="J44:K44"/>
    <mergeCell ref="J45:K45"/>
    <mergeCell ref="J46:K46"/>
    <mergeCell ref="J66:K66"/>
    <mergeCell ref="J60:K60"/>
    <mergeCell ref="J61:K61"/>
    <mergeCell ref="J62:K62"/>
    <mergeCell ref="J64:K64"/>
    <mergeCell ref="J65:K65"/>
    <mergeCell ref="J47:K47"/>
    <mergeCell ref="J48:K48"/>
    <mergeCell ref="J49:K49"/>
    <mergeCell ref="J63:K63"/>
    <mergeCell ref="J56:K56"/>
    <mergeCell ref="J57:K57"/>
    <mergeCell ref="J58:K58"/>
    <mergeCell ref="J59:K59"/>
    <mergeCell ref="J51:K51"/>
    <mergeCell ref="J52:K52"/>
    <mergeCell ref="J53:K53"/>
    <mergeCell ref="J54:K54"/>
    <mergeCell ref="J55:K55"/>
  </mergeCells>
  <phoneticPr fontId="0" type="noConversion"/>
  <dataValidations count="7">
    <dataValidation type="decimal" operator="greaterThanOrEqual" allowBlank="1" showInputMessage="1" showErrorMessage="1" sqref="D14:E65" xr:uid="{00000000-0002-0000-0200-000000000000}">
      <formula1>0.1</formula1>
    </dataValidation>
    <dataValidation type="whole" operator="greaterThanOrEqual" allowBlank="1" showInputMessage="1" showErrorMessage="1" sqref="N14:N65" xr:uid="{00000000-0002-0000-0200-000001000000}">
      <formula1>0</formula1>
    </dataValidation>
    <dataValidation type="whole" allowBlank="1" showInputMessage="1" showErrorMessage="1" error="Enter whole number only" sqref="F14:F64 F66" xr:uid="{00000000-0002-0000-0200-000002000000}">
      <formula1>0</formula1>
      <formula2>10000000</formula2>
    </dataValidation>
    <dataValidation allowBlank="1" showInputMessage="1" showErrorMessage="1" error="Enter whole number only" sqref="H66" xr:uid="{00000000-0002-0000-0200-000003000000}"/>
    <dataValidation type="whole" allowBlank="1" showInputMessage="1" showErrorMessage="1" error="Enter whole number only" sqref="H14:H64" xr:uid="{00000000-0002-0000-0200-000004000000}">
      <formula1>0</formula1>
      <formula2>10000000000</formula2>
    </dataValidation>
    <dataValidation type="whole" allowBlank="1" showInputMessage="1" showErrorMessage="1" error="Enter whole number only" sqref="H65" xr:uid="{00000000-0002-0000-0200-000005000000}">
      <formula1>-10000000</formula1>
      <formula2>10000000</formula2>
    </dataValidation>
    <dataValidation type="whole" allowBlank="1" showInputMessage="1" showErrorMessage="1" error="Amount over or under $10,000,000" sqref="F65" xr:uid="{00000000-0002-0000-0200-000006000000}">
      <formula1>-10000000</formula1>
      <formula2>10000000</formula2>
    </dataValidation>
  </dataValidations>
  <printOptions horizontalCentered="1"/>
  <pageMargins left="0.25" right="0.25" top="0.5" bottom="0.5" header="0.5" footer="0.25"/>
  <pageSetup scale="57" fitToHeight="4" orientation="landscape" blackAndWhite="1" r:id="rId1"/>
  <headerFooter alignWithMargins="0">
    <oddFooter>&amp;CSalaries - Page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2"/>
  <sheetViews>
    <sheetView showGridLines="0" view="pageBreakPreview" zoomScale="90" zoomScaleNormal="75" zoomScaleSheetLayoutView="90" workbookViewId="0">
      <selection activeCell="C12" sqref="C12"/>
    </sheetView>
  </sheetViews>
  <sheetFormatPr defaultRowHeight="15" x14ac:dyDescent="0.25"/>
  <cols>
    <col min="1" max="1" width="36.42578125" style="150" customWidth="1"/>
    <col min="2" max="2" width="31.5703125" style="150" customWidth="1"/>
    <col min="3" max="3" width="21.7109375" style="247" customWidth="1"/>
    <col min="4" max="4" width="18.5703125" style="247" customWidth="1"/>
    <col min="5" max="5" width="19.5703125" style="248" customWidth="1"/>
    <col min="6" max="6" width="18" style="153" customWidth="1"/>
    <col min="7" max="7" width="19.28515625" style="154" customWidth="1"/>
    <col min="8" max="8" width="13.42578125" style="150" customWidth="1"/>
    <col min="9" max="10" width="9.140625" style="183"/>
    <col min="11" max="11" width="11.28515625" style="183" customWidth="1"/>
    <col min="12" max="16" width="9.140625" style="183"/>
    <col min="17" max="17" width="2" style="183" customWidth="1"/>
    <col min="18" max="16384" width="9.140625" style="183"/>
  </cols>
  <sheetData>
    <row r="1" spans="1:17" s="233" customFormat="1" ht="23.25" x14ac:dyDescent="0.35">
      <c r="A1" s="546" t="s">
        <v>37</v>
      </c>
      <c r="B1" s="546"/>
      <c r="C1" s="546"/>
      <c r="D1" s="546"/>
      <c r="E1" s="546"/>
      <c r="F1" s="403"/>
      <c r="G1" s="404"/>
      <c r="H1" s="232"/>
    </row>
    <row r="2" spans="1:17" s="233" customFormat="1" ht="23.25" x14ac:dyDescent="0.35">
      <c r="A2" s="546" t="s">
        <v>52</v>
      </c>
      <c r="B2" s="546"/>
      <c r="C2" s="546"/>
      <c r="D2" s="546"/>
      <c r="E2" s="546"/>
      <c r="F2" s="403"/>
      <c r="G2" s="404"/>
      <c r="H2" s="232"/>
    </row>
    <row r="3" spans="1:17" s="148" customFormat="1" ht="25.15" customHeight="1" x14ac:dyDescent="0.3">
      <c r="A3" s="112" t="s">
        <v>140</v>
      </c>
      <c r="B3" s="544" t="str">
        <f>IF(CoverPage!$D$5&gt;0,CoverPage!$D$5," ")</f>
        <v xml:space="preserve"> </v>
      </c>
      <c r="C3" s="544"/>
      <c r="D3" s="544"/>
      <c r="E3" s="545"/>
      <c r="F3" s="405"/>
      <c r="G3" s="406"/>
      <c r="H3" s="147"/>
    </row>
    <row r="4" spans="1:17" s="148" customFormat="1" ht="25.15" customHeight="1" x14ac:dyDescent="0.3">
      <c r="A4" s="113" t="s">
        <v>161</v>
      </c>
      <c r="B4" s="121" t="str">
        <f>IF(CoverPage!$C$7&gt;0,CoverPage!$C$7,"  ")</f>
        <v xml:space="preserve">  </v>
      </c>
      <c r="C4" s="99" t="s">
        <v>262</v>
      </c>
      <c r="D4" s="114" t="str">
        <f>IF(CoverPage!$E$7&gt;0,CoverPage!$E$7," ")</f>
        <v xml:space="preserve"> </v>
      </c>
      <c r="E4" s="127"/>
      <c r="F4" s="405"/>
      <c r="G4" s="406"/>
      <c r="H4" s="147"/>
    </row>
    <row r="5" spans="1:17" s="148" customFormat="1" ht="25.15" customHeight="1" x14ac:dyDescent="0.4">
      <c r="A5" s="113" t="s">
        <v>271</v>
      </c>
      <c r="B5" s="561" t="str">
        <f>IF(CoverPage!$A$3&gt;0,CoverPage!$A$3," ")</f>
        <v>CORPORATE - EARLY LEARNING</v>
      </c>
      <c r="C5" s="562"/>
      <c r="D5" s="562"/>
      <c r="E5" s="563"/>
      <c r="F5" s="234"/>
      <c r="G5" s="234"/>
      <c r="H5" s="234"/>
      <c r="I5" s="234"/>
      <c r="J5" s="234"/>
    </row>
    <row r="6" spans="1:17" s="148" customFormat="1" ht="25.15" customHeight="1" x14ac:dyDescent="0.3">
      <c r="A6" s="115" t="s">
        <v>103</v>
      </c>
      <c r="B6" s="262" t="str">
        <f>IF(CoverPage!$I$7=0,"  ",CoverPage!$I$7)</f>
        <v xml:space="preserve">  </v>
      </c>
      <c r="C6" s="564" t="s">
        <v>102</v>
      </c>
      <c r="D6" s="564"/>
      <c r="E6" s="263" t="str">
        <f>IF(CoverPage!$K$7&gt;0,CoverPage!$K$7," ")</f>
        <v xml:space="preserve"> </v>
      </c>
      <c r="F6" s="407"/>
      <c r="G6" s="408"/>
      <c r="H6" s="147"/>
    </row>
    <row r="7" spans="1:17" s="148" customFormat="1" ht="18.75" x14ac:dyDescent="0.3">
      <c r="A7" s="235"/>
      <c r="B7" s="236"/>
      <c r="C7" s="237"/>
      <c r="D7" s="237"/>
      <c r="E7" s="238"/>
      <c r="F7" s="407"/>
      <c r="G7" s="408"/>
      <c r="H7" s="147"/>
    </row>
    <row r="8" spans="1:17" s="241" customFormat="1" ht="18.75" x14ac:dyDescent="0.3">
      <c r="A8" s="556" t="s">
        <v>0</v>
      </c>
      <c r="B8" s="558"/>
      <c r="C8" s="556" t="s">
        <v>1</v>
      </c>
      <c r="D8" s="557"/>
      <c r="E8" s="239" t="s">
        <v>3</v>
      </c>
      <c r="F8" s="409"/>
      <c r="G8" s="409"/>
      <c r="H8" s="240"/>
    </row>
    <row r="9" spans="1:17" s="148" customFormat="1" ht="15" customHeight="1" x14ac:dyDescent="0.3">
      <c r="A9" s="550" t="s">
        <v>87</v>
      </c>
      <c r="B9" s="551"/>
      <c r="C9" s="559" t="s">
        <v>132</v>
      </c>
      <c r="D9" s="560"/>
      <c r="E9" s="547" t="s">
        <v>30</v>
      </c>
      <c r="F9" s="410"/>
      <c r="G9" s="411"/>
      <c r="H9" s="147"/>
    </row>
    <row r="10" spans="1:17" s="243" customFormat="1" ht="36.75" customHeight="1" x14ac:dyDescent="0.3">
      <c r="A10" s="552"/>
      <c r="B10" s="553"/>
      <c r="C10" s="560"/>
      <c r="D10" s="560"/>
      <c r="E10" s="548"/>
      <c r="F10" s="542" t="s">
        <v>163</v>
      </c>
      <c r="G10" s="543"/>
      <c r="H10" s="242"/>
    </row>
    <row r="11" spans="1:17" s="174" customFormat="1" ht="36.6" customHeight="1" x14ac:dyDescent="0.2">
      <c r="A11" s="554"/>
      <c r="B11" s="555"/>
      <c r="C11" s="244" t="s">
        <v>29</v>
      </c>
      <c r="D11" s="244" t="s">
        <v>31</v>
      </c>
      <c r="E11" s="549"/>
      <c r="F11" s="412" t="s">
        <v>29</v>
      </c>
      <c r="G11" s="413" t="s">
        <v>31</v>
      </c>
      <c r="H11" s="173"/>
    </row>
    <row r="12" spans="1:17" s="246" customFormat="1" ht="25.15" customHeight="1" x14ac:dyDescent="0.3">
      <c r="A12" s="536" t="s">
        <v>88</v>
      </c>
      <c r="B12" s="537"/>
      <c r="C12" s="219">
        <v>0</v>
      </c>
      <c r="D12" s="219">
        <v>0</v>
      </c>
      <c r="E12" s="390">
        <f t="shared" ref="E12:E21" si="0">SUM(C12:D12)</f>
        <v>0</v>
      </c>
      <c r="F12" s="414">
        <f>IFERROR(C12/'Salaries '!$F$66,0)</f>
        <v>0</v>
      </c>
      <c r="G12" s="414">
        <f>IFERROR(D12/'Salaries '!$H$66,0)</f>
        <v>0</v>
      </c>
      <c r="H12" s="532"/>
      <c r="I12" s="532"/>
      <c r="J12" s="532"/>
      <c r="K12" s="532"/>
      <c r="L12" s="532"/>
      <c r="M12" s="532"/>
      <c r="N12" s="532"/>
      <c r="O12" s="532"/>
      <c r="P12" s="532"/>
      <c r="Q12" s="532"/>
    </row>
    <row r="13" spans="1:17" s="246" customFormat="1" ht="25.15" customHeight="1" x14ac:dyDescent="0.3">
      <c r="A13" s="534" t="s">
        <v>70</v>
      </c>
      <c r="B13" s="535"/>
      <c r="C13" s="219">
        <v>0</v>
      </c>
      <c r="D13" s="219">
        <v>0</v>
      </c>
      <c r="E13" s="390">
        <f t="shared" si="0"/>
        <v>0</v>
      </c>
      <c r="F13" s="414">
        <f>IFERROR(C13/'Salaries '!$F$66,0)</f>
        <v>0</v>
      </c>
      <c r="G13" s="414">
        <f>IFERROR(D13/'Salaries '!$H$66,0)</f>
        <v>0</v>
      </c>
      <c r="H13" s="533"/>
      <c r="I13" s="533"/>
      <c r="J13" s="533"/>
      <c r="K13" s="533"/>
      <c r="L13" s="533"/>
      <c r="M13" s="533"/>
      <c r="N13" s="533"/>
      <c r="O13" s="533"/>
      <c r="P13" s="533"/>
      <c r="Q13" s="533"/>
    </row>
    <row r="14" spans="1:17" s="246" customFormat="1" ht="25.15" customHeight="1" x14ac:dyDescent="0.3">
      <c r="A14" s="534" t="s">
        <v>71</v>
      </c>
      <c r="B14" s="535"/>
      <c r="C14" s="219">
        <v>0</v>
      </c>
      <c r="D14" s="219">
        <v>0</v>
      </c>
      <c r="E14" s="390">
        <f t="shared" si="0"/>
        <v>0</v>
      </c>
      <c r="F14" s="414">
        <f>IFERROR(C14/'Salaries '!$F$66,0)</f>
        <v>0</v>
      </c>
      <c r="G14" s="414">
        <f>IFERROR(D14/'Salaries '!$H$66,0)</f>
        <v>0</v>
      </c>
      <c r="H14" s="245"/>
    </row>
    <row r="15" spans="1:17" s="246" customFormat="1" ht="25.15" customHeight="1" x14ac:dyDescent="0.3">
      <c r="A15" s="534" t="s">
        <v>69</v>
      </c>
      <c r="B15" s="535"/>
      <c r="C15" s="219">
        <v>0</v>
      </c>
      <c r="D15" s="219">
        <v>0</v>
      </c>
      <c r="E15" s="390">
        <f t="shared" si="0"/>
        <v>0</v>
      </c>
      <c r="F15" s="414">
        <f>IFERROR(C15/'Salaries '!$F$66,0)</f>
        <v>0</v>
      </c>
      <c r="G15" s="414">
        <f>IFERROR(D15/'Salaries '!$H$66,0)</f>
        <v>0</v>
      </c>
      <c r="H15" s="245"/>
    </row>
    <row r="16" spans="1:17" s="246" customFormat="1" ht="25.15" customHeight="1" x14ac:dyDescent="0.3">
      <c r="A16" s="534" t="s">
        <v>142</v>
      </c>
      <c r="B16" s="535"/>
      <c r="C16" s="219">
        <v>0</v>
      </c>
      <c r="D16" s="219">
        <v>0</v>
      </c>
      <c r="E16" s="390">
        <f t="shared" si="0"/>
        <v>0</v>
      </c>
      <c r="F16" s="414">
        <f>IFERROR(C16/'Salaries '!$F$66,0)</f>
        <v>0</v>
      </c>
      <c r="G16" s="414">
        <f>IFERROR(D16/'Salaries '!$H$66,0)</f>
        <v>0</v>
      </c>
      <c r="H16" s="245"/>
    </row>
    <row r="17" spans="1:8" s="246" customFormat="1" ht="25.15" customHeight="1" x14ac:dyDescent="0.3">
      <c r="A17" s="534" t="s">
        <v>96</v>
      </c>
      <c r="B17" s="535"/>
      <c r="C17" s="219">
        <v>0</v>
      </c>
      <c r="D17" s="219">
        <v>0</v>
      </c>
      <c r="E17" s="390">
        <f t="shared" si="0"/>
        <v>0</v>
      </c>
      <c r="F17" s="414">
        <f>IFERROR(C17/'Salaries '!$F$66,0)</f>
        <v>0</v>
      </c>
      <c r="G17" s="414">
        <f>IFERROR(D17/'Salaries '!$H$66,0)</f>
        <v>0</v>
      </c>
      <c r="H17" s="245"/>
    </row>
    <row r="18" spans="1:8" s="148" customFormat="1" ht="25.15" customHeight="1" x14ac:dyDescent="0.3">
      <c r="A18" s="534" t="s">
        <v>143</v>
      </c>
      <c r="B18" s="535"/>
      <c r="C18" s="220"/>
      <c r="D18" s="220"/>
      <c r="E18" s="391">
        <f t="shared" si="0"/>
        <v>0</v>
      </c>
      <c r="F18" s="414">
        <f>IFERROR(C18/'Salaries '!$F$66,0)</f>
        <v>0</v>
      </c>
      <c r="G18" s="414">
        <f>IFERROR(D18/'Salaries '!$H$66,0)</f>
        <v>0</v>
      </c>
      <c r="H18" s="147"/>
    </row>
    <row r="19" spans="1:8" s="148" customFormat="1" ht="25.15" customHeight="1" x14ac:dyDescent="0.3">
      <c r="A19" s="534"/>
      <c r="B19" s="535"/>
      <c r="C19" s="220"/>
      <c r="D19" s="220"/>
      <c r="E19" s="391">
        <f t="shared" si="0"/>
        <v>0</v>
      </c>
      <c r="F19" s="410"/>
      <c r="G19" s="410"/>
      <c r="H19" s="147"/>
    </row>
    <row r="20" spans="1:8" s="148" customFormat="1" ht="25.15" customHeight="1" x14ac:dyDescent="0.3">
      <c r="A20" s="538" t="str">
        <f>+IF(C12&gt;ROUND('Salaries '!F66*0.0765,0),"YOUR FICA MUST NOT EXCEED 7.65% OF SALARIES"," ")</f>
        <v xml:space="preserve"> </v>
      </c>
      <c r="B20" s="539"/>
      <c r="C20" s="220"/>
      <c r="D20" s="220"/>
      <c r="E20" s="391">
        <f t="shared" si="0"/>
        <v>0</v>
      </c>
      <c r="F20" s="410"/>
      <c r="G20" s="410"/>
      <c r="H20" s="147"/>
    </row>
    <row r="21" spans="1:8" s="148" customFormat="1" ht="25.15" customHeight="1" x14ac:dyDescent="0.3">
      <c r="A21" s="538" t="str">
        <f>+IF(D12&gt;ROUND('Salaries '!H66*0.0765,0),"YOUR FICA MUST NOT EXCEED 7.65% OF SALARIES"," ")</f>
        <v xml:space="preserve"> </v>
      </c>
      <c r="B21" s="539"/>
      <c r="C21" s="220"/>
      <c r="D21" s="220"/>
      <c r="E21" s="391">
        <f t="shared" si="0"/>
        <v>0</v>
      </c>
      <c r="F21" s="410"/>
      <c r="G21" s="410"/>
      <c r="H21" s="147"/>
    </row>
    <row r="22" spans="1:8" s="148" customFormat="1" ht="25.15" customHeight="1" x14ac:dyDescent="0.3">
      <c r="A22" s="540" t="s">
        <v>115</v>
      </c>
      <c r="B22" s="541"/>
      <c r="C22" s="393">
        <f>ROUND(SUM(C12:C21),0)</f>
        <v>0</v>
      </c>
      <c r="D22" s="393">
        <f>ROUND(SUM(D12:D21),0)</f>
        <v>0</v>
      </c>
      <c r="E22" s="392">
        <f>ROUND(SUM(E12:E21),0)</f>
        <v>0</v>
      </c>
      <c r="F22" s="407"/>
      <c r="G22" s="408"/>
    </row>
  </sheetData>
  <sheetProtection algorithmName="SHA-512" hashValue="XZol52+b5uhapjQZPG293/zI2rGYOU3F/IlTwqRoKQ7KcfYJk3tK+/a5UZenBhk5EBYkHBFLRDvATNYLVTg7pg==" saltValue="LXwgDrELoQZEfRJfzcC2mA==" spinCount="100000" sheet="1" objects="1" scenarios="1" selectLockedCells="1"/>
  <protectedRanges>
    <protectedRange sqref="A12:B22" name="Range2"/>
  </protectedRanges>
  <mergeCells count="25">
    <mergeCell ref="F10:G10"/>
    <mergeCell ref="B3:E3"/>
    <mergeCell ref="A1:E1"/>
    <mergeCell ref="E9:E11"/>
    <mergeCell ref="A9:B11"/>
    <mergeCell ref="C8:D8"/>
    <mergeCell ref="A8:B8"/>
    <mergeCell ref="C9:D10"/>
    <mergeCell ref="A2:E2"/>
    <mergeCell ref="B5:E5"/>
    <mergeCell ref="C6:D6"/>
    <mergeCell ref="A20:B20"/>
    <mergeCell ref="A21:B21"/>
    <mergeCell ref="A18:B18"/>
    <mergeCell ref="A22:B22"/>
    <mergeCell ref="A19:B19"/>
    <mergeCell ref="H12:K12"/>
    <mergeCell ref="H13:Q13"/>
    <mergeCell ref="L12:Q12"/>
    <mergeCell ref="A16:B16"/>
    <mergeCell ref="A17:B17"/>
    <mergeCell ref="A15:B15"/>
    <mergeCell ref="A12:B12"/>
    <mergeCell ref="A13:B13"/>
    <mergeCell ref="A14:B14"/>
  </mergeCells>
  <phoneticPr fontId="0" type="noConversion"/>
  <dataValidations count="2">
    <dataValidation allowBlank="1" showInputMessage="1" showErrorMessage="1" error="This cell is formulated and password protected.  You must enter the amount for each expense listed in the description column." sqref="C22:E22" xr:uid="{00000000-0002-0000-0300-000000000000}"/>
    <dataValidation type="whole" allowBlank="1" showInputMessage="1" showErrorMessage="1" error="Enter whole number only" sqref="C12:D21" xr:uid="{00000000-0002-0000-0300-000001000000}">
      <formula1>0</formula1>
      <formula2>100000000</formula2>
    </dataValidation>
  </dataValidations>
  <printOptions horizontalCentered="1"/>
  <pageMargins left="0.5" right="0.5" top="0.5" bottom="0.5" header="0.5" footer="0.25"/>
  <pageSetup scale="75" orientation="landscape" blackAndWhite="1" r:id="rId1"/>
  <headerFooter alignWithMargins="0">
    <oddFooter xml:space="preserve">&amp;CFringes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55"/>
  <sheetViews>
    <sheetView showGridLines="0" view="pageBreakPreview" zoomScale="75" zoomScaleNormal="80" zoomScaleSheetLayoutView="75" workbookViewId="0">
      <selection activeCell="D13" sqref="D13"/>
    </sheetView>
  </sheetViews>
  <sheetFormatPr defaultRowHeight="15" x14ac:dyDescent="0.25"/>
  <cols>
    <col min="1" max="1" width="12.85546875" style="149" customWidth="1"/>
    <col min="2" max="2" width="22.85546875" style="150" customWidth="1"/>
    <col min="3" max="3" width="19.7109375" style="150" customWidth="1"/>
    <col min="4" max="4" width="82.42578125" style="184" customWidth="1"/>
    <col min="5" max="6" width="20.7109375" style="181" customWidth="1"/>
    <col min="7" max="7" width="20.7109375" style="182" customWidth="1"/>
    <col min="8" max="8" width="0" style="153" hidden="1" customWidth="1"/>
    <col min="9" max="9" width="11.140625" style="154" hidden="1" customWidth="1"/>
    <col min="10" max="10" width="14" style="155" hidden="1" customWidth="1"/>
    <col min="11" max="11" width="13.42578125" style="150" customWidth="1"/>
    <col min="12" max="25" width="9.140625" style="377"/>
    <col min="26" max="16384" width="9.140625" style="378"/>
  </cols>
  <sheetData>
    <row r="1" spans="1:25" s="361" customFormat="1" ht="28.5" x14ac:dyDescent="0.45">
      <c r="A1" s="593" t="s">
        <v>37</v>
      </c>
      <c r="B1" s="594"/>
      <c r="C1" s="594"/>
      <c r="D1" s="594"/>
      <c r="E1" s="594"/>
      <c r="F1" s="594"/>
      <c r="G1" s="594"/>
      <c r="H1" s="332"/>
      <c r="I1" s="333"/>
      <c r="J1" s="334"/>
      <c r="K1" s="335"/>
      <c r="L1" s="360"/>
      <c r="M1" s="360"/>
      <c r="N1" s="360"/>
      <c r="O1" s="360"/>
      <c r="P1" s="360"/>
      <c r="Q1" s="360"/>
      <c r="R1" s="360"/>
      <c r="S1" s="360"/>
      <c r="T1" s="360"/>
      <c r="U1" s="360"/>
      <c r="V1" s="360"/>
      <c r="W1" s="360"/>
      <c r="X1" s="360"/>
      <c r="Y1" s="360"/>
    </row>
    <row r="2" spans="1:25" s="363" customFormat="1" ht="23.25" x14ac:dyDescent="0.35">
      <c r="A2" s="595" t="s">
        <v>53</v>
      </c>
      <c r="B2" s="596"/>
      <c r="C2" s="596"/>
      <c r="D2" s="596"/>
      <c r="E2" s="596"/>
      <c r="F2" s="596"/>
      <c r="G2" s="596"/>
      <c r="H2" s="336"/>
      <c r="I2" s="337"/>
      <c r="J2" s="338"/>
      <c r="K2" s="339"/>
      <c r="L2" s="362"/>
      <c r="M2" s="362"/>
      <c r="N2" s="362"/>
      <c r="O2" s="362"/>
      <c r="P2" s="362"/>
      <c r="Q2" s="362"/>
      <c r="R2" s="362"/>
      <c r="S2" s="362"/>
      <c r="T2" s="362"/>
      <c r="U2" s="362"/>
      <c r="V2" s="362"/>
      <c r="W2" s="362"/>
      <c r="X2" s="362"/>
      <c r="Y2" s="362"/>
    </row>
    <row r="3" spans="1:25" s="365" customFormat="1" ht="25.15" customHeight="1" x14ac:dyDescent="0.3">
      <c r="A3" s="605" t="s">
        <v>140</v>
      </c>
      <c r="B3" s="606"/>
      <c r="C3" s="607" t="str">
        <f>IF(CoverPage!$D$5&gt;0,CoverPage!$D$5," ")</f>
        <v xml:space="preserve"> </v>
      </c>
      <c r="D3" s="607"/>
      <c r="E3" s="340"/>
      <c r="F3" s="341" t="s">
        <v>86</v>
      </c>
      <c r="G3" s="342" t="str">
        <f>IF(CoverPage!$K$5&gt;0,CoverPage!$K$5," ")</f>
        <v xml:space="preserve"> </v>
      </c>
      <c r="H3" s="343"/>
      <c r="I3" s="344"/>
      <c r="J3" s="344"/>
      <c r="K3" s="344"/>
      <c r="L3" s="364"/>
      <c r="M3" s="364"/>
      <c r="N3" s="364"/>
      <c r="O3" s="364"/>
      <c r="P3" s="364"/>
      <c r="Q3" s="364"/>
      <c r="R3" s="364"/>
      <c r="S3" s="364"/>
      <c r="T3" s="364"/>
      <c r="U3" s="364"/>
      <c r="V3" s="364"/>
      <c r="W3" s="364"/>
      <c r="X3" s="364"/>
      <c r="Y3" s="364"/>
    </row>
    <row r="4" spans="1:25" s="365" customFormat="1" ht="25.15" customHeight="1" x14ac:dyDescent="0.3">
      <c r="A4" s="340" t="s">
        <v>161</v>
      </c>
      <c r="B4" s="346" t="str">
        <f>IF(CoverPage!$C$7&gt;0,CoverPage!$C$7,"  ")</f>
        <v xml:space="preserve">  </v>
      </c>
      <c r="C4" s="347" t="s">
        <v>262</v>
      </c>
      <c r="D4" s="348" t="str">
        <f>IF(CoverPage!$E$7&gt;0,CoverPage!$E$7," ")</f>
        <v xml:space="preserve"> </v>
      </c>
      <c r="E4" s="340"/>
      <c r="F4" s="341"/>
      <c r="G4" s="342"/>
      <c r="H4" s="343"/>
      <c r="I4" s="344"/>
      <c r="J4" s="344"/>
      <c r="K4" s="344"/>
      <c r="L4" s="364"/>
      <c r="M4" s="364"/>
      <c r="N4" s="364"/>
      <c r="O4" s="364"/>
      <c r="P4" s="364"/>
      <c r="Q4" s="364"/>
      <c r="R4" s="364"/>
      <c r="S4" s="364"/>
      <c r="T4" s="364"/>
      <c r="U4" s="364"/>
      <c r="V4" s="364"/>
      <c r="W4" s="364"/>
      <c r="X4" s="364"/>
      <c r="Y4" s="364"/>
    </row>
    <row r="5" spans="1:25" s="365" customFormat="1" ht="25.15" customHeight="1" x14ac:dyDescent="0.3">
      <c r="A5" s="340" t="s">
        <v>271</v>
      </c>
      <c r="B5" s="345"/>
      <c r="C5" s="296" t="str">
        <f>IF(CoverPage!$A$3&gt;0,CoverPage!$A$3," ")</f>
        <v>CORPORATE - EARLY LEARNING</v>
      </c>
      <c r="D5" s="296"/>
      <c r="E5" s="299"/>
      <c r="F5" s="345"/>
      <c r="G5" s="296"/>
      <c r="H5" s="343"/>
      <c r="I5" s="344"/>
      <c r="J5" s="344"/>
      <c r="K5" s="344"/>
      <c r="L5" s="364"/>
      <c r="M5" s="364"/>
      <c r="N5" s="364"/>
      <c r="O5" s="364"/>
      <c r="P5" s="364"/>
      <c r="Q5" s="364"/>
      <c r="R5" s="364"/>
      <c r="S5" s="364"/>
      <c r="T5" s="364"/>
      <c r="U5" s="364"/>
      <c r="V5" s="364"/>
      <c r="W5" s="364"/>
      <c r="X5" s="364"/>
      <c r="Y5" s="364"/>
    </row>
    <row r="6" spans="1:25" s="365" customFormat="1" ht="25.15" customHeight="1" x14ac:dyDescent="0.3">
      <c r="A6" s="340" t="s">
        <v>106</v>
      </c>
      <c r="B6" s="345"/>
      <c r="C6" s="349" t="str">
        <f>IF(CoverPage!$I$7=0,"  ",CoverPage!$I$7)</f>
        <v xml:space="preserve">  </v>
      </c>
      <c r="D6" s="350" t="s">
        <v>22</v>
      </c>
      <c r="E6" s="349" t="str">
        <f>IF(CoverPage!$K$7&gt;0,CoverPage!$K$7," ")</f>
        <v xml:space="preserve"> </v>
      </c>
      <c r="F6" s="350"/>
      <c r="G6" s="351"/>
      <c r="H6" s="343"/>
      <c r="I6" s="344"/>
      <c r="J6" s="344"/>
      <c r="K6" s="344"/>
      <c r="L6" s="364"/>
      <c r="M6" s="364"/>
      <c r="N6" s="364"/>
      <c r="O6" s="364"/>
      <c r="P6" s="364"/>
      <c r="Q6" s="364"/>
      <c r="R6" s="364"/>
      <c r="S6" s="364"/>
      <c r="T6" s="364"/>
      <c r="U6" s="364"/>
      <c r="V6" s="364"/>
      <c r="W6" s="364"/>
      <c r="X6" s="364"/>
      <c r="Y6" s="364"/>
    </row>
    <row r="7" spans="1:25" s="367" customFormat="1" x14ac:dyDescent="0.25">
      <c r="A7" s="352"/>
      <c r="B7" s="353"/>
      <c r="C7" s="354"/>
      <c r="D7" s="354"/>
      <c r="E7" s="355"/>
      <c r="F7" s="355"/>
      <c r="G7" s="356"/>
      <c r="H7" s="357"/>
      <c r="I7" s="358"/>
      <c r="J7" s="359"/>
      <c r="K7" s="353"/>
      <c r="L7" s="366"/>
      <c r="M7" s="366"/>
      <c r="N7" s="366"/>
      <c r="O7" s="366"/>
      <c r="P7" s="366"/>
      <c r="Q7" s="366"/>
      <c r="R7" s="366"/>
      <c r="S7" s="366"/>
      <c r="T7" s="366"/>
      <c r="U7" s="366"/>
      <c r="V7" s="366"/>
      <c r="W7" s="366"/>
      <c r="X7" s="366"/>
      <c r="Y7" s="366"/>
    </row>
    <row r="8" spans="1:25" s="369" customFormat="1" x14ac:dyDescent="0.25">
      <c r="A8" s="156"/>
      <c r="B8" s="156"/>
      <c r="C8" s="599"/>
      <c r="D8" s="599"/>
      <c r="E8" s="601" t="s">
        <v>35</v>
      </c>
      <c r="F8" s="601"/>
      <c r="G8" s="157" t="s">
        <v>41</v>
      </c>
      <c r="H8" s="158"/>
      <c r="I8" s="158"/>
      <c r="J8" s="159"/>
      <c r="K8" s="149"/>
      <c r="L8" s="368"/>
      <c r="M8" s="368"/>
      <c r="N8" s="368"/>
      <c r="O8" s="368"/>
      <c r="P8" s="368"/>
      <c r="Q8" s="368"/>
      <c r="R8" s="368"/>
      <c r="S8" s="368"/>
      <c r="T8" s="368"/>
      <c r="U8" s="368"/>
      <c r="V8" s="368"/>
      <c r="W8" s="368"/>
      <c r="X8" s="368"/>
      <c r="Y8" s="368"/>
    </row>
    <row r="9" spans="1:25" s="370" customFormat="1" ht="18" customHeight="1" x14ac:dyDescent="0.3">
      <c r="A9" s="610" t="s">
        <v>33</v>
      </c>
      <c r="B9" s="611" t="s">
        <v>36</v>
      </c>
      <c r="C9" s="597" t="s">
        <v>32</v>
      </c>
      <c r="D9" s="598"/>
      <c r="E9" s="600" t="str">
        <f>IF(D5&gt;0,D5," ")</f>
        <v xml:space="preserve"> </v>
      </c>
      <c r="F9" s="560"/>
      <c r="G9" s="602" t="s">
        <v>30</v>
      </c>
      <c r="H9" s="160" t="s">
        <v>13</v>
      </c>
      <c r="I9" s="161" t="s">
        <v>15</v>
      </c>
      <c r="J9" s="162"/>
      <c r="K9" s="147"/>
      <c r="L9" s="195"/>
      <c r="M9" s="195"/>
      <c r="N9" s="195"/>
      <c r="O9" s="195"/>
      <c r="P9" s="195"/>
      <c r="Q9" s="195"/>
      <c r="R9" s="195"/>
      <c r="S9" s="195"/>
      <c r="T9" s="195"/>
      <c r="U9" s="195"/>
      <c r="V9" s="195"/>
      <c r="W9" s="195"/>
      <c r="X9" s="195"/>
      <c r="Y9" s="195"/>
    </row>
    <row r="10" spans="1:25" s="370" customFormat="1" ht="18.75" x14ac:dyDescent="0.3">
      <c r="A10" s="610"/>
      <c r="B10" s="611"/>
      <c r="C10" s="598"/>
      <c r="D10" s="598"/>
      <c r="E10" s="560"/>
      <c r="F10" s="560"/>
      <c r="G10" s="603"/>
      <c r="H10" s="160" t="s">
        <v>14</v>
      </c>
      <c r="I10" s="161" t="s">
        <v>16</v>
      </c>
      <c r="J10" s="162"/>
      <c r="K10" s="147"/>
      <c r="L10" s="195"/>
      <c r="M10" s="195"/>
      <c r="N10" s="195"/>
      <c r="O10" s="195"/>
      <c r="P10" s="195"/>
      <c r="Q10" s="195"/>
      <c r="R10" s="195"/>
      <c r="S10" s="195"/>
      <c r="T10" s="195"/>
      <c r="U10" s="195"/>
      <c r="V10" s="195"/>
      <c r="W10" s="195"/>
      <c r="X10" s="195"/>
      <c r="Y10" s="195"/>
    </row>
    <row r="11" spans="1:25" s="370" customFormat="1" ht="21" customHeight="1" x14ac:dyDescent="0.3">
      <c r="A11" s="610"/>
      <c r="B11" s="611"/>
      <c r="C11" s="598"/>
      <c r="D11" s="598"/>
      <c r="E11" s="163" t="s">
        <v>29</v>
      </c>
      <c r="F11" s="163" t="s">
        <v>31</v>
      </c>
      <c r="G11" s="603"/>
      <c r="H11" s="160"/>
      <c r="I11" s="164"/>
      <c r="J11" s="162"/>
      <c r="K11" s="195"/>
      <c r="L11" s="195"/>
      <c r="M11" s="195"/>
      <c r="N11" s="195"/>
      <c r="O11" s="195"/>
      <c r="P11" s="195"/>
      <c r="Q11" s="195"/>
      <c r="R11" s="195"/>
      <c r="S11" s="195"/>
      <c r="T11" s="195"/>
      <c r="U11" s="195"/>
      <c r="V11" s="195"/>
      <c r="W11" s="195"/>
      <c r="X11" s="195"/>
      <c r="Y11" s="195"/>
    </row>
    <row r="12" spans="1:25" s="371" customFormat="1" ht="12.75" x14ac:dyDescent="0.2">
      <c r="A12" s="165" t="s">
        <v>0</v>
      </c>
      <c r="B12" s="165" t="s">
        <v>1</v>
      </c>
      <c r="C12" s="601" t="s">
        <v>2</v>
      </c>
      <c r="D12" s="601"/>
      <c r="E12" s="204" t="s">
        <v>3</v>
      </c>
      <c r="F12" s="204" t="s">
        <v>4</v>
      </c>
      <c r="G12" s="165" t="s">
        <v>12</v>
      </c>
      <c r="H12" s="204"/>
      <c r="I12" s="204"/>
      <c r="J12" s="157"/>
      <c r="K12" s="196"/>
      <c r="L12" s="197"/>
      <c r="M12" s="197"/>
      <c r="N12" s="197"/>
      <c r="O12" s="197"/>
      <c r="P12" s="197"/>
      <c r="Q12" s="197"/>
      <c r="R12" s="197"/>
      <c r="S12" s="197"/>
      <c r="T12" s="197"/>
      <c r="U12" s="197"/>
      <c r="V12" s="197"/>
      <c r="W12" s="197"/>
      <c r="X12" s="197"/>
      <c r="Y12" s="197"/>
    </row>
    <row r="13" spans="1:25" s="370" customFormat="1" ht="146.25" customHeight="1" x14ac:dyDescent="0.3">
      <c r="A13" s="577" t="s">
        <v>64</v>
      </c>
      <c r="B13" s="589" t="s">
        <v>63</v>
      </c>
      <c r="C13" s="166" t="s">
        <v>56</v>
      </c>
      <c r="D13" s="207" t="s">
        <v>157</v>
      </c>
      <c r="E13" s="39"/>
      <c r="F13" s="167"/>
      <c r="G13" s="167"/>
      <c r="H13" s="168"/>
      <c r="I13" s="164"/>
      <c r="J13" s="169"/>
      <c r="K13" s="147"/>
      <c r="L13" s="195"/>
      <c r="M13" s="195"/>
      <c r="N13" s="195"/>
      <c r="O13" s="195"/>
      <c r="P13" s="195"/>
      <c r="Q13" s="195"/>
      <c r="R13" s="195"/>
      <c r="S13" s="195"/>
      <c r="T13" s="195"/>
      <c r="U13" s="195"/>
      <c r="V13" s="195"/>
      <c r="W13" s="195"/>
      <c r="X13" s="195"/>
      <c r="Y13" s="195"/>
    </row>
    <row r="14" spans="1:25" s="373" customFormat="1" ht="147" customHeight="1" x14ac:dyDescent="0.3">
      <c r="A14" s="578"/>
      <c r="B14" s="578"/>
      <c r="C14" s="166" t="s">
        <v>57</v>
      </c>
      <c r="D14" s="207" t="s">
        <v>124</v>
      </c>
      <c r="E14" s="167"/>
      <c r="F14" s="39"/>
      <c r="G14" s="167"/>
      <c r="H14" s="170" t="e">
        <f>#REF!*#REF!</f>
        <v>#REF!</v>
      </c>
      <c r="I14" s="171" t="e">
        <f>G14/H14</f>
        <v>#REF!</v>
      </c>
      <c r="J14" s="172"/>
      <c r="K14" s="173"/>
      <c r="L14" s="372"/>
      <c r="M14" s="372"/>
      <c r="N14" s="372"/>
      <c r="O14" s="372"/>
      <c r="P14" s="372"/>
      <c r="Q14" s="372"/>
      <c r="R14" s="372"/>
      <c r="S14" s="372"/>
      <c r="T14" s="372"/>
      <c r="U14" s="372"/>
      <c r="V14" s="372"/>
      <c r="W14" s="372"/>
      <c r="X14" s="372"/>
      <c r="Y14" s="372"/>
    </row>
    <row r="15" spans="1:25" s="373" customFormat="1" ht="18.75" x14ac:dyDescent="0.3">
      <c r="A15" s="578"/>
      <c r="B15" s="578"/>
      <c r="C15" s="576" t="s">
        <v>119</v>
      </c>
      <c r="D15" s="576"/>
      <c r="E15" s="394">
        <f>SUM(E13:E14)</f>
        <v>0</v>
      </c>
      <c r="F15" s="394">
        <f>SUM(F13:F14)</f>
        <v>0</v>
      </c>
      <c r="G15" s="394">
        <f>SUM(E15:F15)</f>
        <v>0</v>
      </c>
      <c r="H15" s="170"/>
      <c r="I15" s="171"/>
      <c r="J15" s="172"/>
      <c r="K15" s="173"/>
      <c r="L15" s="372"/>
      <c r="M15" s="372"/>
      <c r="N15" s="372"/>
      <c r="O15" s="372"/>
      <c r="P15" s="372"/>
      <c r="Q15" s="372"/>
      <c r="R15" s="372"/>
      <c r="S15" s="372"/>
      <c r="T15" s="372"/>
      <c r="U15" s="372"/>
      <c r="V15" s="372"/>
      <c r="W15" s="372"/>
      <c r="X15" s="372"/>
      <c r="Y15" s="372"/>
    </row>
    <row r="16" spans="1:25" s="370" customFormat="1" ht="18.75" x14ac:dyDescent="0.3">
      <c r="A16" s="577" t="s">
        <v>5</v>
      </c>
      <c r="B16" s="589" t="s">
        <v>24</v>
      </c>
      <c r="C16" s="166" t="s">
        <v>56</v>
      </c>
      <c r="D16" s="38"/>
      <c r="E16" s="39"/>
      <c r="F16" s="167"/>
      <c r="G16" s="167"/>
      <c r="H16" s="168"/>
      <c r="I16" s="164"/>
      <c r="J16" s="169"/>
      <c r="K16" s="147"/>
      <c r="L16" s="195"/>
      <c r="M16" s="195"/>
      <c r="N16" s="195"/>
      <c r="O16" s="195"/>
      <c r="P16" s="195"/>
      <c r="Q16" s="195"/>
      <c r="R16" s="195"/>
      <c r="S16" s="195"/>
      <c r="T16" s="195"/>
      <c r="U16" s="195"/>
      <c r="V16" s="195"/>
      <c r="W16" s="195"/>
      <c r="X16" s="195"/>
      <c r="Y16" s="195"/>
    </row>
    <row r="17" spans="1:25" s="373" customFormat="1" ht="18.75" x14ac:dyDescent="0.2">
      <c r="A17" s="578"/>
      <c r="B17" s="578"/>
      <c r="C17" s="608" t="s">
        <v>57</v>
      </c>
      <c r="D17" s="38"/>
      <c r="E17" s="568"/>
      <c r="F17" s="565"/>
      <c r="G17" s="568"/>
      <c r="H17" s="170" t="e">
        <f>#REF!*#REF!</f>
        <v>#REF!</v>
      </c>
      <c r="I17" s="171" t="e">
        <f>G17/H17</f>
        <v>#REF!</v>
      </c>
      <c r="J17" s="172"/>
      <c r="K17" s="173"/>
      <c r="L17" s="372"/>
      <c r="M17" s="372"/>
      <c r="N17" s="372"/>
      <c r="O17" s="372"/>
      <c r="P17" s="372"/>
      <c r="Q17" s="372"/>
      <c r="R17" s="372"/>
      <c r="S17" s="372"/>
      <c r="T17" s="372"/>
      <c r="U17" s="372"/>
      <c r="V17" s="372"/>
      <c r="W17" s="372"/>
      <c r="X17" s="372"/>
      <c r="Y17" s="372"/>
    </row>
    <row r="18" spans="1:25" s="373" customFormat="1" ht="37.5" x14ac:dyDescent="0.2">
      <c r="A18" s="578"/>
      <c r="B18" s="578"/>
      <c r="C18" s="609"/>
      <c r="D18" s="176" t="s">
        <v>149</v>
      </c>
      <c r="E18" s="570"/>
      <c r="F18" s="567"/>
      <c r="G18" s="570"/>
      <c r="H18" s="170"/>
      <c r="I18" s="171"/>
      <c r="J18" s="172"/>
      <c r="K18" s="173"/>
      <c r="L18" s="372"/>
      <c r="M18" s="372"/>
      <c r="N18" s="372"/>
      <c r="O18" s="372"/>
      <c r="P18" s="372"/>
      <c r="Q18" s="372"/>
      <c r="R18" s="372"/>
      <c r="S18" s="372"/>
      <c r="T18" s="372"/>
      <c r="U18" s="372"/>
      <c r="V18" s="372"/>
      <c r="W18" s="372"/>
      <c r="X18" s="372"/>
      <c r="Y18" s="372"/>
    </row>
    <row r="19" spans="1:25" s="373" customFormat="1" ht="18.75" x14ac:dyDescent="0.3">
      <c r="A19" s="578"/>
      <c r="B19" s="578"/>
      <c r="C19" s="576" t="s">
        <v>118</v>
      </c>
      <c r="D19" s="576"/>
      <c r="E19" s="394">
        <f>SUM(E16:E18)</f>
        <v>0</v>
      </c>
      <c r="F19" s="394">
        <f>SUM(F16:F18)</f>
        <v>0</v>
      </c>
      <c r="G19" s="394">
        <f>SUM(E19:F19)</f>
        <v>0</v>
      </c>
      <c r="H19" s="170"/>
      <c r="I19" s="171"/>
      <c r="J19" s="172"/>
      <c r="K19" s="173"/>
      <c r="L19" s="372"/>
      <c r="M19" s="372"/>
      <c r="N19" s="372"/>
      <c r="O19" s="372"/>
      <c r="P19" s="372"/>
      <c r="Q19" s="372"/>
      <c r="R19" s="372"/>
      <c r="S19" s="372"/>
      <c r="T19" s="372"/>
      <c r="U19" s="372"/>
      <c r="V19" s="372"/>
      <c r="W19" s="372"/>
      <c r="X19" s="372"/>
      <c r="Y19" s="372"/>
    </row>
    <row r="20" spans="1:25" s="370" customFormat="1" ht="18.75" hidden="1" x14ac:dyDescent="0.3">
      <c r="A20" s="604" t="s">
        <v>72</v>
      </c>
      <c r="B20" s="574" t="s">
        <v>75</v>
      </c>
      <c r="C20" s="166" t="s">
        <v>56</v>
      </c>
      <c r="D20" s="218" t="s">
        <v>130</v>
      </c>
      <c r="E20" s="175"/>
      <c r="F20" s="175"/>
      <c r="G20" s="175"/>
      <c r="H20" s="147"/>
      <c r="I20" s="147"/>
      <c r="J20" s="147"/>
      <c r="K20" s="147"/>
      <c r="L20" s="195"/>
      <c r="M20" s="195"/>
      <c r="N20" s="195"/>
      <c r="O20" s="195"/>
      <c r="P20" s="195"/>
      <c r="Q20" s="195"/>
      <c r="R20" s="195"/>
      <c r="S20" s="195"/>
      <c r="T20" s="195"/>
      <c r="U20" s="195"/>
      <c r="V20" s="195"/>
      <c r="W20" s="195"/>
      <c r="X20" s="195"/>
      <c r="Y20" s="195"/>
    </row>
    <row r="21" spans="1:25" s="370" customFormat="1" ht="18.75" hidden="1" x14ac:dyDescent="0.3">
      <c r="A21" s="575"/>
      <c r="B21" s="575"/>
      <c r="C21" s="166" t="s">
        <v>34</v>
      </c>
      <c r="D21" s="218" t="s">
        <v>130</v>
      </c>
      <c r="E21" s="175"/>
      <c r="F21" s="175"/>
      <c r="G21" s="175"/>
      <c r="H21" s="147"/>
      <c r="I21" s="147"/>
      <c r="J21" s="147"/>
      <c r="K21" s="147"/>
      <c r="L21" s="195"/>
      <c r="M21" s="195"/>
      <c r="N21" s="195"/>
      <c r="O21" s="195"/>
      <c r="P21" s="195"/>
      <c r="Q21" s="195"/>
      <c r="R21" s="195"/>
      <c r="S21" s="195"/>
      <c r="T21" s="195"/>
      <c r="U21" s="195"/>
      <c r="V21" s="195"/>
      <c r="W21" s="195"/>
      <c r="X21" s="195"/>
      <c r="Y21" s="195"/>
    </row>
    <row r="22" spans="1:25" s="370" customFormat="1" ht="18.75" hidden="1" x14ac:dyDescent="0.3">
      <c r="A22" s="575"/>
      <c r="B22" s="575"/>
      <c r="C22" s="576" t="s">
        <v>117</v>
      </c>
      <c r="D22" s="576"/>
      <c r="E22" s="214">
        <f>SUM(E20:E21)</f>
        <v>0</v>
      </c>
      <c r="F22" s="214">
        <f>SUM(F20:F21)</f>
        <v>0</v>
      </c>
      <c r="G22" s="214">
        <f>SUM(G20:G21)</f>
        <v>0</v>
      </c>
      <c r="H22" s="147"/>
      <c r="I22" s="147"/>
      <c r="J22" s="147"/>
      <c r="K22" s="147"/>
      <c r="L22" s="195"/>
      <c r="M22" s="195"/>
      <c r="N22" s="195"/>
      <c r="O22" s="195"/>
      <c r="P22" s="195"/>
      <c r="Q22" s="195"/>
      <c r="R22" s="195"/>
      <c r="S22" s="195"/>
      <c r="T22" s="195"/>
      <c r="U22" s="195"/>
      <c r="V22" s="195"/>
      <c r="W22" s="195"/>
      <c r="X22" s="195"/>
      <c r="Y22" s="195"/>
    </row>
    <row r="23" spans="1:25" s="373" customFormat="1" ht="37.5" hidden="1" x14ac:dyDescent="0.3">
      <c r="A23" s="203" t="s">
        <v>55</v>
      </c>
      <c r="B23" s="202" t="s">
        <v>76</v>
      </c>
      <c r="C23" s="166" t="s">
        <v>56</v>
      </c>
      <c r="D23" s="218" t="s">
        <v>130</v>
      </c>
      <c r="E23" s="222"/>
      <c r="F23" s="175"/>
      <c r="G23" s="42">
        <f>SUM(E23:F23)</f>
        <v>0</v>
      </c>
      <c r="H23" s="170"/>
      <c r="I23" s="171"/>
      <c r="J23" s="172"/>
      <c r="K23" s="173"/>
      <c r="L23" s="372"/>
      <c r="M23" s="372"/>
      <c r="N23" s="372"/>
      <c r="O23" s="372"/>
      <c r="P23" s="372"/>
      <c r="Q23" s="372"/>
      <c r="R23" s="372"/>
      <c r="S23" s="372"/>
      <c r="T23" s="372"/>
      <c r="U23" s="372"/>
      <c r="V23" s="372"/>
      <c r="W23" s="372"/>
      <c r="X23" s="372"/>
      <c r="Y23" s="372"/>
    </row>
    <row r="24" spans="1:25" s="370" customFormat="1" ht="110.25" customHeight="1" x14ac:dyDescent="0.3">
      <c r="A24" s="577" t="s">
        <v>65</v>
      </c>
      <c r="B24" s="589" t="s">
        <v>100</v>
      </c>
      <c r="C24" s="166" t="s">
        <v>56</v>
      </c>
      <c r="D24" s="185" t="s">
        <v>89</v>
      </c>
      <c r="E24" s="39"/>
      <c r="F24" s="167"/>
      <c r="G24" s="167"/>
      <c r="H24" s="168"/>
      <c r="I24" s="164"/>
      <c r="J24" s="169"/>
      <c r="K24" s="147"/>
      <c r="L24" s="195"/>
      <c r="M24" s="195"/>
      <c r="N24" s="195"/>
      <c r="O24" s="195"/>
      <c r="P24" s="195"/>
      <c r="Q24" s="195"/>
      <c r="R24" s="195"/>
      <c r="S24" s="195"/>
      <c r="T24" s="195"/>
      <c r="U24" s="195"/>
      <c r="V24" s="195"/>
      <c r="W24" s="195"/>
      <c r="X24" s="195"/>
      <c r="Y24" s="195"/>
    </row>
    <row r="25" spans="1:25" s="373" customFormat="1" ht="105" customHeight="1" x14ac:dyDescent="0.3">
      <c r="A25" s="578"/>
      <c r="B25" s="578"/>
      <c r="C25" s="166" t="s">
        <v>57</v>
      </c>
      <c r="D25" s="185" t="s">
        <v>141</v>
      </c>
      <c r="E25" s="175"/>
      <c r="F25" s="39"/>
      <c r="G25" s="167"/>
      <c r="H25" s="170" t="e">
        <f>#REF!*#REF!</f>
        <v>#REF!</v>
      </c>
      <c r="I25" s="171" t="e">
        <f>G25/H25</f>
        <v>#REF!</v>
      </c>
      <c r="J25" s="172"/>
      <c r="K25" s="173"/>
      <c r="L25" s="372"/>
      <c r="M25" s="372"/>
      <c r="N25" s="372"/>
      <c r="O25" s="372"/>
      <c r="P25" s="372"/>
      <c r="Q25" s="372"/>
      <c r="R25" s="372"/>
      <c r="S25" s="372"/>
      <c r="T25" s="372"/>
      <c r="U25" s="372"/>
      <c r="V25" s="372"/>
      <c r="W25" s="372"/>
      <c r="X25" s="372"/>
      <c r="Y25" s="372"/>
    </row>
    <row r="26" spans="1:25" s="373" customFormat="1" ht="18.75" x14ac:dyDescent="0.3">
      <c r="A26" s="578"/>
      <c r="B26" s="578"/>
      <c r="C26" s="576" t="s">
        <v>120</v>
      </c>
      <c r="D26" s="576"/>
      <c r="E26" s="394">
        <f>SUM(E24:E25)</f>
        <v>0</v>
      </c>
      <c r="F26" s="394">
        <f>SUM(F24:F25)</f>
        <v>0</v>
      </c>
      <c r="G26" s="394">
        <f>SUM(E26:F26)</f>
        <v>0</v>
      </c>
      <c r="H26" s="170"/>
      <c r="I26" s="171"/>
      <c r="J26" s="172"/>
      <c r="K26" s="173"/>
      <c r="L26" s="372"/>
      <c r="M26" s="372"/>
      <c r="N26" s="372"/>
      <c r="O26" s="372"/>
      <c r="P26" s="372"/>
      <c r="Q26" s="372"/>
      <c r="R26" s="372"/>
      <c r="S26" s="372"/>
      <c r="T26" s="372"/>
      <c r="U26" s="372"/>
      <c r="V26" s="372"/>
      <c r="W26" s="372"/>
      <c r="X26" s="372"/>
      <c r="Y26" s="372"/>
    </row>
    <row r="27" spans="1:25" s="370" customFormat="1" ht="18.75" x14ac:dyDescent="0.3">
      <c r="A27" s="577" t="s">
        <v>66</v>
      </c>
      <c r="B27" s="589" t="s">
        <v>93</v>
      </c>
      <c r="C27" s="166" t="s">
        <v>56</v>
      </c>
      <c r="D27" s="38"/>
      <c r="E27" s="39"/>
      <c r="F27" s="175"/>
      <c r="G27" s="175"/>
      <c r="H27" s="147"/>
      <c r="I27" s="147"/>
      <c r="J27" s="147"/>
      <c r="K27" s="147"/>
      <c r="L27" s="195"/>
      <c r="M27" s="195"/>
      <c r="N27" s="195"/>
      <c r="O27" s="195"/>
      <c r="P27" s="195"/>
      <c r="Q27" s="195"/>
      <c r="R27" s="195"/>
      <c r="S27" s="195"/>
      <c r="T27" s="195"/>
      <c r="U27" s="195"/>
      <c r="V27" s="195"/>
      <c r="W27" s="195"/>
      <c r="X27" s="195"/>
      <c r="Y27" s="195"/>
    </row>
    <row r="28" spans="1:25" s="370" customFormat="1" ht="18.75" x14ac:dyDescent="0.3">
      <c r="A28" s="578"/>
      <c r="B28" s="578"/>
      <c r="C28" s="166" t="s">
        <v>34</v>
      </c>
      <c r="D28" s="38"/>
      <c r="E28" s="175"/>
      <c r="F28" s="39"/>
      <c r="G28" s="175"/>
      <c r="H28" s="147"/>
      <c r="I28" s="147"/>
      <c r="J28" s="147"/>
      <c r="K28" s="147"/>
      <c r="L28" s="195"/>
      <c r="M28" s="195"/>
      <c r="N28" s="195"/>
      <c r="O28" s="195"/>
      <c r="P28" s="195"/>
      <c r="Q28" s="195"/>
      <c r="R28" s="195"/>
      <c r="S28" s="195"/>
      <c r="T28" s="195"/>
      <c r="U28" s="195"/>
      <c r="V28" s="195"/>
      <c r="W28" s="195"/>
      <c r="X28" s="195"/>
      <c r="Y28" s="195"/>
    </row>
    <row r="29" spans="1:25" s="370" customFormat="1" ht="18.75" x14ac:dyDescent="0.3">
      <c r="A29" s="578"/>
      <c r="B29" s="578"/>
      <c r="C29" s="576" t="s">
        <v>121</v>
      </c>
      <c r="D29" s="576"/>
      <c r="E29" s="394">
        <f>SUM(E27:E28)</f>
        <v>0</v>
      </c>
      <c r="F29" s="394">
        <f>SUM(F27:F28)</f>
        <v>0</v>
      </c>
      <c r="G29" s="394">
        <f>SUM(E29:F29)</f>
        <v>0</v>
      </c>
      <c r="H29" s="147"/>
      <c r="I29" s="147"/>
      <c r="J29" s="147"/>
      <c r="K29" s="147"/>
      <c r="L29" s="195"/>
      <c r="M29" s="195"/>
      <c r="N29" s="195"/>
      <c r="O29" s="195"/>
      <c r="P29" s="195"/>
      <c r="Q29" s="195"/>
      <c r="R29" s="195"/>
      <c r="S29" s="195"/>
      <c r="T29" s="195"/>
      <c r="U29" s="195"/>
      <c r="V29" s="195"/>
      <c r="W29" s="195"/>
      <c r="X29" s="195"/>
      <c r="Y29" s="195"/>
    </row>
    <row r="30" spans="1:25" s="370" customFormat="1" ht="93.75" hidden="1" x14ac:dyDescent="0.3">
      <c r="A30" s="208" t="s">
        <v>92</v>
      </c>
      <c r="B30" s="211" t="s">
        <v>91</v>
      </c>
      <c r="C30" s="210" t="s">
        <v>56</v>
      </c>
      <c r="D30" s="213" t="s">
        <v>136</v>
      </c>
      <c r="E30" s="175"/>
      <c r="F30" s="199"/>
      <c r="G30" s="215">
        <f>SUM(E30:F30)</f>
        <v>0</v>
      </c>
      <c r="H30" s="147"/>
      <c r="I30" s="147"/>
      <c r="J30" s="147"/>
      <c r="K30" s="147"/>
      <c r="L30" s="195"/>
      <c r="M30" s="195"/>
      <c r="N30" s="195"/>
      <c r="O30" s="195"/>
      <c r="P30" s="195"/>
      <c r="Q30" s="195"/>
      <c r="R30" s="195"/>
      <c r="S30" s="195"/>
      <c r="T30" s="195"/>
      <c r="U30" s="195"/>
      <c r="V30" s="195"/>
      <c r="W30" s="195"/>
      <c r="X30" s="195"/>
      <c r="Y30" s="195"/>
    </row>
    <row r="31" spans="1:25" s="370" customFormat="1" ht="96.75" customHeight="1" x14ac:dyDescent="0.3">
      <c r="A31" s="577" t="s">
        <v>67</v>
      </c>
      <c r="B31" s="579" t="s">
        <v>159</v>
      </c>
      <c r="C31" s="590" t="s">
        <v>56</v>
      </c>
      <c r="D31" s="260" t="s">
        <v>145</v>
      </c>
      <c r="E31" s="565"/>
      <c r="F31" s="568"/>
      <c r="G31" s="568"/>
      <c r="H31" s="147"/>
      <c r="I31" s="147"/>
      <c r="J31" s="147"/>
      <c r="K31" s="147"/>
      <c r="L31" s="195"/>
      <c r="M31" s="195"/>
      <c r="N31" s="195"/>
      <c r="O31" s="195"/>
      <c r="P31" s="195"/>
      <c r="Q31" s="195"/>
      <c r="R31" s="195"/>
      <c r="S31" s="195"/>
      <c r="T31" s="195"/>
      <c r="U31" s="195"/>
      <c r="V31" s="195"/>
      <c r="W31" s="195"/>
      <c r="X31" s="195"/>
      <c r="Y31" s="195"/>
    </row>
    <row r="32" spans="1:25" s="370" customFormat="1" ht="18.75" x14ac:dyDescent="0.3">
      <c r="A32" s="577"/>
      <c r="B32" s="580"/>
      <c r="C32" s="591"/>
      <c r="D32" s="227" t="s">
        <v>146</v>
      </c>
      <c r="E32" s="566"/>
      <c r="F32" s="569"/>
      <c r="G32" s="569"/>
      <c r="H32" s="147"/>
      <c r="I32" s="147"/>
      <c r="J32" s="147"/>
      <c r="K32" s="147"/>
      <c r="L32" s="195"/>
      <c r="M32" s="195"/>
      <c r="N32" s="195"/>
      <c r="O32" s="195"/>
      <c r="P32" s="195"/>
      <c r="Q32" s="195"/>
      <c r="R32" s="195"/>
      <c r="S32" s="195"/>
      <c r="T32" s="195"/>
      <c r="U32" s="195"/>
      <c r="V32" s="195"/>
      <c r="W32" s="195"/>
      <c r="X32" s="195"/>
      <c r="Y32" s="195"/>
    </row>
    <row r="33" spans="1:25" s="370" customFormat="1" ht="18.75" x14ac:dyDescent="0.3">
      <c r="A33" s="577"/>
      <c r="B33" s="580"/>
      <c r="C33" s="591"/>
      <c r="D33" s="228" t="s">
        <v>147</v>
      </c>
      <c r="E33" s="566"/>
      <c r="F33" s="569"/>
      <c r="G33" s="569"/>
      <c r="H33" s="147"/>
      <c r="I33" s="147"/>
      <c r="J33" s="147"/>
      <c r="K33" s="147"/>
      <c r="L33" s="195"/>
      <c r="M33" s="195"/>
      <c r="N33" s="195"/>
      <c r="O33" s="195"/>
      <c r="P33" s="195"/>
      <c r="Q33" s="195"/>
      <c r="R33" s="195"/>
      <c r="S33" s="195"/>
      <c r="T33" s="195"/>
      <c r="U33" s="195"/>
      <c r="V33" s="195"/>
      <c r="W33" s="195"/>
      <c r="X33" s="195"/>
      <c r="Y33" s="195"/>
    </row>
    <row r="34" spans="1:25" s="370" customFormat="1" ht="18.75" x14ac:dyDescent="0.3">
      <c r="A34" s="577"/>
      <c r="B34" s="580"/>
      <c r="C34" s="592"/>
      <c r="D34" s="229" t="s">
        <v>148</v>
      </c>
      <c r="E34" s="567"/>
      <c r="F34" s="570"/>
      <c r="G34" s="570"/>
      <c r="H34" s="147"/>
      <c r="I34" s="147"/>
      <c r="J34" s="147"/>
      <c r="K34" s="147"/>
      <c r="L34" s="195"/>
      <c r="M34" s="195"/>
      <c r="N34" s="195"/>
      <c r="O34" s="195"/>
      <c r="P34" s="195"/>
      <c r="Q34" s="195"/>
      <c r="R34" s="195"/>
      <c r="S34" s="195"/>
      <c r="T34" s="195"/>
      <c r="U34" s="195"/>
      <c r="V34" s="195"/>
      <c r="W34" s="195"/>
      <c r="X34" s="195"/>
      <c r="Y34" s="195"/>
    </row>
    <row r="35" spans="1:25" s="370" customFormat="1" ht="18.75" hidden="1" x14ac:dyDescent="0.3">
      <c r="A35" s="578"/>
      <c r="B35" s="580"/>
      <c r="C35" s="590" t="s">
        <v>57</v>
      </c>
      <c r="D35" s="216" t="s">
        <v>145</v>
      </c>
      <c r="E35" s="568"/>
      <c r="F35" s="568"/>
      <c r="G35" s="568"/>
      <c r="H35" s="147"/>
      <c r="I35" s="147"/>
      <c r="J35" s="147"/>
      <c r="K35" s="147"/>
      <c r="L35" s="195"/>
      <c r="M35" s="195"/>
      <c r="N35" s="195"/>
      <c r="O35" s="195"/>
      <c r="P35" s="195"/>
      <c r="Q35" s="195"/>
      <c r="R35" s="195"/>
      <c r="S35" s="195"/>
      <c r="T35" s="195"/>
      <c r="U35" s="195"/>
      <c r="V35" s="195"/>
      <c r="W35" s="195"/>
      <c r="X35" s="195"/>
      <c r="Y35" s="195"/>
    </row>
    <row r="36" spans="1:25" s="370" customFormat="1" ht="18.75" hidden="1" x14ac:dyDescent="0.3">
      <c r="A36" s="578"/>
      <c r="B36" s="580"/>
      <c r="C36" s="591"/>
      <c r="D36" s="227" t="s">
        <v>146</v>
      </c>
      <c r="E36" s="569"/>
      <c r="F36" s="569"/>
      <c r="G36" s="569"/>
      <c r="H36" s="147"/>
      <c r="I36" s="147"/>
      <c r="J36" s="147"/>
      <c r="K36" s="147"/>
      <c r="L36" s="195"/>
      <c r="M36" s="195"/>
      <c r="N36" s="195"/>
      <c r="O36" s="195"/>
      <c r="P36" s="195"/>
      <c r="Q36" s="195"/>
      <c r="R36" s="195"/>
      <c r="S36" s="195"/>
      <c r="T36" s="195"/>
      <c r="U36" s="195"/>
      <c r="V36" s="195"/>
      <c r="W36" s="195"/>
      <c r="X36" s="195"/>
      <c r="Y36" s="195"/>
    </row>
    <row r="37" spans="1:25" s="370" customFormat="1" ht="18.75" hidden="1" x14ac:dyDescent="0.3">
      <c r="A37" s="578"/>
      <c r="B37" s="580"/>
      <c r="C37" s="591"/>
      <c r="D37" s="228" t="s">
        <v>147</v>
      </c>
      <c r="E37" s="569"/>
      <c r="F37" s="569"/>
      <c r="G37" s="569"/>
      <c r="H37" s="147"/>
      <c r="I37" s="147"/>
      <c r="J37" s="147"/>
      <c r="K37" s="147"/>
      <c r="L37" s="195"/>
      <c r="M37" s="195"/>
      <c r="N37" s="195"/>
      <c r="O37" s="195"/>
      <c r="P37" s="195"/>
      <c r="Q37" s="195"/>
      <c r="R37" s="195"/>
      <c r="S37" s="195"/>
      <c r="T37" s="195"/>
      <c r="U37" s="195"/>
      <c r="V37" s="195"/>
      <c r="W37" s="195"/>
      <c r="X37" s="195"/>
      <c r="Y37" s="195"/>
    </row>
    <row r="38" spans="1:25" s="370" customFormat="1" ht="18.75" hidden="1" x14ac:dyDescent="0.3">
      <c r="A38" s="578"/>
      <c r="B38" s="580"/>
      <c r="C38" s="592"/>
      <c r="D38" s="229" t="s">
        <v>148</v>
      </c>
      <c r="E38" s="570"/>
      <c r="F38" s="570"/>
      <c r="G38" s="570"/>
      <c r="H38" s="147"/>
      <c r="I38" s="147"/>
      <c r="J38" s="147"/>
      <c r="K38" s="147"/>
      <c r="L38" s="195"/>
      <c r="M38" s="195"/>
      <c r="N38" s="195"/>
      <c r="O38" s="195"/>
      <c r="P38" s="195"/>
      <c r="Q38" s="195"/>
      <c r="R38" s="195"/>
      <c r="S38" s="195"/>
      <c r="T38" s="195"/>
      <c r="U38" s="195"/>
      <c r="V38" s="195"/>
      <c r="W38" s="195"/>
      <c r="X38" s="195"/>
      <c r="Y38" s="195"/>
    </row>
    <row r="39" spans="1:25" s="370" customFormat="1" ht="18.75" x14ac:dyDescent="0.3">
      <c r="A39" s="578"/>
      <c r="B39" s="581"/>
      <c r="C39" s="576" t="s">
        <v>122</v>
      </c>
      <c r="D39" s="576"/>
      <c r="E39" s="394">
        <f>SUM(E31:E35)</f>
        <v>0</v>
      </c>
      <c r="F39" s="394">
        <f>SUM(F31:F35)</f>
        <v>0</v>
      </c>
      <c r="G39" s="394">
        <f>SUM(E39:F39)</f>
        <v>0</v>
      </c>
      <c r="H39" s="147"/>
      <c r="I39" s="147"/>
      <c r="J39" s="147"/>
      <c r="K39" s="147"/>
      <c r="L39" s="195"/>
      <c r="M39" s="195"/>
      <c r="N39" s="195"/>
      <c r="O39" s="195"/>
      <c r="P39" s="195"/>
      <c r="Q39" s="195"/>
      <c r="R39" s="195"/>
      <c r="S39" s="195"/>
      <c r="T39" s="195"/>
      <c r="U39" s="195"/>
      <c r="V39" s="195"/>
      <c r="W39" s="195"/>
      <c r="X39" s="195"/>
      <c r="Y39" s="195"/>
    </row>
    <row r="40" spans="1:25" s="373" customFormat="1" ht="73.5" customHeight="1" x14ac:dyDescent="0.3">
      <c r="A40" s="212" t="s">
        <v>74</v>
      </c>
      <c r="B40" s="209" t="s">
        <v>73</v>
      </c>
      <c r="C40" s="210" t="s">
        <v>57</v>
      </c>
      <c r="D40" s="213" t="s">
        <v>137</v>
      </c>
      <c r="E40" s="44"/>
      <c r="F40" s="39"/>
      <c r="G40" s="215">
        <f>SUM(E40:F40)</f>
        <v>0</v>
      </c>
      <c r="H40" s="173"/>
      <c r="I40" s="173"/>
      <c r="J40" s="173"/>
      <c r="K40" s="173"/>
      <c r="L40" s="372"/>
      <c r="M40" s="372"/>
      <c r="N40" s="372"/>
      <c r="O40" s="372"/>
      <c r="P40" s="372"/>
      <c r="Q40" s="372"/>
      <c r="R40" s="372"/>
      <c r="S40" s="372"/>
      <c r="T40" s="372"/>
      <c r="U40" s="372"/>
      <c r="V40" s="372"/>
      <c r="W40" s="372"/>
      <c r="X40" s="372"/>
      <c r="Y40" s="372"/>
    </row>
    <row r="41" spans="1:25" s="370" customFormat="1" ht="18.75" x14ac:dyDescent="0.3">
      <c r="A41" s="212"/>
      <c r="B41" s="427"/>
      <c r="C41" s="576" t="s">
        <v>264</v>
      </c>
      <c r="D41" s="576"/>
      <c r="E41" s="394">
        <f>SUM(E40)</f>
        <v>0</v>
      </c>
      <c r="F41" s="394">
        <f t="shared" ref="F41:G41" si="0">SUM(F40)</f>
        <v>0</v>
      </c>
      <c r="G41" s="394">
        <f t="shared" si="0"/>
        <v>0</v>
      </c>
      <c r="H41" s="147"/>
      <c r="I41" s="147"/>
      <c r="J41" s="147"/>
      <c r="K41" s="147"/>
      <c r="L41" s="195"/>
      <c r="M41" s="195"/>
      <c r="N41" s="195"/>
      <c r="O41" s="195"/>
      <c r="P41" s="195"/>
      <c r="Q41" s="195"/>
      <c r="R41" s="195"/>
      <c r="S41" s="195"/>
      <c r="T41" s="195"/>
      <c r="U41" s="195"/>
      <c r="V41" s="195"/>
      <c r="W41" s="195"/>
      <c r="X41" s="195"/>
      <c r="Y41" s="195"/>
    </row>
    <row r="42" spans="1:25" s="370" customFormat="1" ht="18.75" x14ac:dyDescent="0.3">
      <c r="A42" s="577" t="s">
        <v>6</v>
      </c>
      <c r="B42" s="589" t="s">
        <v>23</v>
      </c>
      <c r="C42" s="166" t="s">
        <v>56</v>
      </c>
      <c r="D42" s="38"/>
      <c r="E42" s="39"/>
      <c r="F42" s="43"/>
      <c r="G42" s="43"/>
      <c r="H42" s="147"/>
      <c r="I42" s="147"/>
      <c r="J42" s="147"/>
      <c r="K42" s="147"/>
      <c r="L42" s="195"/>
      <c r="M42" s="195"/>
      <c r="N42" s="195"/>
      <c r="O42" s="195"/>
      <c r="P42" s="195"/>
      <c r="Q42" s="195"/>
      <c r="R42" s="195"/>
      <c r="S42" s="195"/>
      <c r="T42" s="195"/>
      <c r="U42" s="195"/>
      <c r="V42" s="195"/>
      <c r="W42" s="195"/>
      <c r="X42" s="195"/>
      <c r="Y42" s="195"/>
    </row>
    <row r="43" spans="1:25" s="370" customFormat="1" ht="18.75" x14ac:dyDescent="0.3">
      <c r="A43" s="578"/>
      <c r="B43" s="578"/>
      <c r="C43" s="166" t="s">
        <v>57</v>
      </c>
      <c r="D43" s="38"/>
      <c r="E43" s="43"/>
      <c r="F43" s="39"/>
      <c r="G43" s="43"/>
      <c r="H43" s="147"/>
      <c r="I43" s="147"/>
      <c r="J43" s="147"/>
      <c r="K43" s="147"/>
      <c r="L43" s="195"/>
      <c r="M43" s="195"/>
      <c r="N43" s="195"/>
      <c r="O43" s="195"/>
      <c r="P43" s="195"/>
      <c r="Q43" s="195"/>
      <c r="R43" s="195"/>
      <c r="S43" s="195"/>
      <c r="T43" s="195"/>
      <c r="U43" s="195"/>
      <c r="V43" s="195"/>
      <c r="W43" s="195"/>
      <c r="X43" s="195"/>
      <c r="Y43" s="195"/>
    </row>
    <row r="44" spans="1:25" s="370" customFormat="1" ht="18.75" x14ac:dyDescent="0.3">
      <c r="A44" s="578"/>
      <c r="B44" s="578"/>
      <c r="C44" s="576" t="s">
        <v>123</v>
      </c>
      <c r="D44" s="576"/>
      <c r="E44" s="394">
        <f>SUM(E42:E43)</f>
        <v>0</v>
      </c>
      <c r="F44" s="394">
        <f>SUM(F42:F43)</f>
        <v>0</v>
      </c>
      <c r="G44" s="394">
        <f>SUM(E44:F44)</f>
        <v>0</v>
      </c>
      <c r="H44" s="147"/>
      <c r="I44" s="147"/>
      <c r="J44" s="147"/>
      <c r="K44" s="147"/>
      <c r="L44" s="195"/>
      <c r="M44" s="195"/>
      <c r="N44" s="195"/>
      <c r="O44" s="195"/>
      <c r="P44" s="195"/>
      <c r="Q44" s="195"/>
      <c r="R44" s="195"/>
      <c r="S44" s="195"/>
      <c r="T44" s="195"/>
      <c r="U44" s="195"/>
      <c r="V44" s="195"/>
      <c r="W44" s="195"/>
      <c r="X44" s="195"/>
      <c r="Y44" s="195"/>
    </row>
    <row r="45" spans="1:25" s="370" customFormat="1" ht="75" x14ac:dyDescent="0.3">
      <c r="A45" s="571" t="s">
        <v>62</v>
      </c>
      <c r="B45" s="585" t="s">
        <v>98</v>
      </c>
      <c r="C45" s="583" t="s">
        <v>56</v>
      </c>
      <c r="D45" s="231" t="s">
        <v>152</v>
      </c>
      <c r="E45" s="586"/>
      <c r="F45" s="588"/>
      <c r="G45" s="582">
        <f>SUM(E45:F48)</f>
        <v>0</v>
      </c>
      <c r="H45" s="147"/>
      <c r="I45" s="147"/>
      <c r="J45" s="147"/>
      <c r="K45" s="147"/>
      <c r="L45" s="195"/>
      <c r="M45" s="195"/>
      <c r="N45" s="195"/>
      <c r="O45" s="195"/>
      <c r="P45" s="195"/>
      <c r="Q45" s="195"/>
      <c r="R45" s="195"/>
      <c r="S45" s="195"/>
      <c r="T45" s="195"/>
      <c r="U45" s="195"/>
      <c r="V45" s="195"/>
      <c r="W45" s="195"/>
      <c r="X45" s="195"/>
      <c r="Y45" s="195"/>
    </row>
    <row r="46" spans="1:25" s="370" customFormat="1" ht="18.75" x14ac:dyDescent="0.3">
      <c r="A46" s="572"/>
      <c r="B46" s="585"/>
      <c r="C46" s="584"/>
      <c r="D46" s="177" t="s">
        <v>99</v>
      </c>
      <c r="E46" s="587"/>
      <c r="F46" s="588"/>
      <c r="G46" s="582"/>
      <c r="H46" s="147"/>
      <c r="I46" s="147"/>
      <c r="J46" s="147"/>
      <c r="K46" s="147"/>
      <c r="L46" s="195"/>
      <c r="M46" s="195"/>
      <c r="N46" s="195"/>
      <c r="O46" s="195"/>
      <c r="P46" s="195"/>
      <c r="Q46" s="195"/>
      <c r="R46" s="195"/>
      <c r="S46" s="195"/>
      <c r="T46" s="195"/>
      <c r="U46" s="195"/>
      <c r="V46" s="195"/>
      <c r="W46" s="195"/>
      <c r="X46" s="195"/>
      <c r="Y46" s="195"/>
    </row>
    <row r="47" spans="1:25" s="370" customFormat="1" ht="37.5" x14ac:dyDescent="0.3">
      <c r="A47" s="572"/>
      <c r="B47" s="585"/>
      <c r="C47" s="583"/>
      <c r="D47" s="178" t="s">
        <v>101</v>
      </c>
      <c r="E47" s="586"/>
      <c r="F47" s="588"/>
      <c r="G47" s="582"/>
      <c r="H47" s="147"/>
      <c r="I47" s="147"/>
      <c r="J47" s="147"/>
      <c r="K47" s="147"/>
      <c r="L47" s="195"/>
      <c r="M47" s="195"/>
      <c r="N47" s="195"/>
      <c r="O47" s="195"/>
      <c r="P47" s="195"/>
      <c r="Q47" s="195"/>
      <c r="R47" s="195"/>
      <c r="S47" s="195"/>
      <c r="T47" s="195"/>
      <c r="U47" s="195"/>
      <c r="V47" s="195"/>
      <c r="W47" s="195"/>
      <c r="X47" s="195"/>
      <c r="Y47" s="195"/>
    </row>
    <row r="48" spans="1:25" s="370" customFormat="1" ht="37.5" x14ac:dyDescent="0.3">
      <c r="A48" s="573"/>
      <c r="B48" s="585"/>
      <c r="C48" s="583"/>
      <c r="D48" s="179" t="s">
        <v>153</v>
      </c>
      <c r="E48" s="586"/>
      <c r="F48" s="588"/>
      <c r="G48" s="582"/>
      <c r="H48" s="147"/>
      <c r="I48" s="147"/>
      <c r="J48" s="147"/>
      <c r="K48" s="147"/>
      <c r="L48" s="195"/>
      <c r="M48" s="195"/>
      <c r="N48" s="195"/>
      <c r="O48" s="195"/>
      <c r="P48" s="195"/>
      <c r="Q48" s="195"/>
      <c r="R48" s="195"/>
      <c r="S48" s="195"/>
      <c r="T48" s="195"/>
      <c r="U48" s="195"/>
      <c r="V48" s="195"/>
      <c r="W48" s="195"/>
      <c r="X48" s="195"/>
      <c r="Y48" s="195"/>
    </row>
    <row r="49" spans="1:25" s="375" customFormat="1" ht="12.75" x14ac:dyDescent="0.2">
      <c r="A49" s="151"/>
      <c r="B49" s="151"/>
      <c r="C49" s="151"/>
      <c r="D49" s="152"/>
      <c r="E49" s="152"/>
      <c r="F49" s="152"/>
      <c r="G49" s="152"/>
      <c r="H49" s="151"/>
      <c r="I49" s="151"/>
      <c r="J49" s="151"/>
      <c r="K49" s="151"/>
      <c r="L49" s="374"/>
      <c r="M49" s="374"/>
      <c r="N49" s="374"/>
      <c r="O49" s="374"/>
      <c r="P49" s="374"/>
      <c r="Q49" s="374"/>
      <c r="R49" s="374"/>
      <c r="S49" s="374"/>
      <c r="T49" s="374"/>
      <c r="U49" s="374"/>
      <c r="V49" s="374"/>
      <c r="W49" s="374"/>
      <c r="X49" s="374"/>
      <c r="Y49" s="374"/>
    </row>
    <row r="50" spans="1:25" s="376" customFormat="1" x14ac:dyDescent="0.25">
      <c r="A50" s="151"/>
      <c r="B50" s="151"/>
      <c r="C50" s="151"/>
      <c r="D50" s="200"/>
      <c r="E50" s="152"/>
      <c r="F50" s="152"/>
      <c r="G50" s="152"/>
      <c r="H50" s="151"/>
      <c r="I50" s="151"/>
      <c r="J50" s="151"/>
      <c r="K50" s="151"/>
      <c r="L50" s="374"/>
      <c r="M50" s="374"/>
      <c r="N50" s="374"/>
      <c r="O50" s="374"/>
      <c r="P50" s="374"/>
      <c r="Q50" s="374"/>
      <c r="R50" s="374"/>
      <c r="S50" s="374"/>
      <c r="T50" s="374"/>
      <c r="U50" s="374"/>
      <c r="V50" s="374"/>
      <c r="W50" s="374"/>
      <c r="X50" s="374"/>
      <c r="Y50" s="374"/>
    </row>
    <row r="55" spans="1:25" x14ac:dyDescent="0.25">
      <c r="D55" s="180"/>
    </row>
  </sheetData>
  <sheetProtection algorithmName="SHA-512" hashValue="cG+IX/be7Xzo7Cvbk3aLYYTv+VRt8o3FPzDLMamqBmJT15Yg0iEJdzYdXMJdoXoy7Dp6OIDaD0c4za90+uKoAg==" saltValue="YVhSFVsoKHSTRXkjeyt4NA==" spinCount="100000" sheet="1" selectLockedCells="1"/>
  <protectedRanges>
    <protectedRange sqref="C20:C21 C22:D22 D26 C29:D29 D21 C45 C30 D28 C13:D19 C31:D39 C23:C28 C40 C41:D44" name="Range2"/>
    <protectedRange sqref="D27 D20 D30 D23 D40" name="Range2_1"/>
    <protectedRange sqref="D24" name="Range2_2"/>
    <protectedRange sqref="D25" name="Range2_3"/>
  </protectedRanges>
  <mergeCells count="52">
    <mergeCell ref="A20:A22"/>
    <mergeCell ref="A3:B3"/>
    <mergeCell ref="C15:D15"/>
    <mergeCell ref="A13:A15"/>
    <mergeCell ref="B13:B15"/>
    <mergeCell ref="C3:D3"/>
    <mergeCell ref="C12:D12"/>
    <mergeCell ref="C22:D22"/>
    <mergeCell ref="C17:C18"/>
    <mergeCell ref="A9:A11"/>
    <mergeCell ref="B9:B11"/>
    <mergeCell ref="C19:D19"/>
    <mergeCell ref="A16:A19"/>
    <mergeCell ref="B16:B19"/>
    <mergeCell ref="A1:G1"/>
    <mergeCell ref="A2:G2"/>
    <mergeCell ref="C9:D11"/>
    <mergeCell ref="C8:D8"/>
    <mergeCell ref="E9:F10"/>
    <mergeCell ref="E8:F8"/>
    <mergeCell ref="G9:G11"/>
    <mergeCell ref="C26:D26"/>
    <mergeCell ref="A27:A29"/>
    <mergeCell ref="C44:D44"/>
    <mergeCell ref="B27:B29"/>
    <mergeCell ref="A24:A26"/>
    <mergeCell ref="B24:B26"/>
    <mergeCell ref="C31:C34"/>
    <mergeCell ref="C35:C38"/>
    <mergeCell ref="C41:D41"/>
    <mergeCell ref="F17:F18"/>
    <mergeCell ref="G17:G18"/>
    <mergeCell ref="E17:E18"/>
    <mergeCell ref="A45:A48"/>
    <mergeCell ref="B20:B22"/>
    <mergeCell ref="C39:D39"/>
    <mergeCell ref="A31:A39"/>
    <mergeCell ref="B31:B39"/>
    <mergeCell ref="G45:G48"/>
    <mergeCell ref="C45:C48"/>
    <mergeCell ref="B45:B48"/>
    <mergeCell ref="E45:E48"/>
    <mergeCell ref="F45:F48"/>
    <mergeCell ref="A42:A44"/>
    <mergeCell ref="B42:B44"/>
    <mergeCell ref="C29:D29"/>
    <mergeCell ref="E31:E34"/>
    <mergeCell ref="F35:F38"/>
    <mergeCell ref="F31:F34"/>
    <mergeCell ref="E35:E38"/>
    <mergeCell ref="G31:G34"/>
    <mergeCell ref="G35:G38"/>
  </mergeCells>
  <phoneticPr fontId="0" type="noConversion"/>
  <dataValidations count="3">
    <dataValidation type="whole" operator="greaterThanOrEqual" allowBlank="1" showInputMessage="1" showErrorMessage="1" sqref="J23:J26 J13:J19" xr:uid="{00000000-0002-0000-0400-000000000000}">
      <formula1>0</formula1>
    </dataValidation>
    <dataValidation type="decimal" allowBlank="1" showInputMessage="1" showErrorMessage="1" sqref="E49:G1048576 C6:G6 E7:G12 E1:G5" xr:uid="{00000000-0002-0000-0400-000001000000}">
      <formula1>0</formula1>
      <formula2>100000</formula2>
    </dataValidation>
    <dataValidation type="whole" allowBlank="1" showInputMessage="1" showErrorMessage="1" sqref="E35:G35 E13:G31 E39:G48" xr:uid="{00000000-0002-0000-0400-000002000000}">
      <formula1>0</formula1>
      <formula2>10000000</formula2>
    </dataValidation>
  </dataValidations>
  <printOptions horizontalCentered="1"/>
  <pageMargins left="0.31" right="0.28000000000000003" top="0.5" bottom="0.5" header="0.5" footer="0.25"/>
  <pageSetup scale="67" fitToHeight="0" orientation="landscape" blackAndWhite="1" r:id="rId1"/>
  <headerFooter alignWithMargins="0">
    <oddFooter>&amp;CNon-Personnel - Page &amp;P/&amp;N</oddFooter>
  </headerFooter>
  <rowBreaks count="2" manualBreakCount="2">
    <brk id="23" max="9" man="1"/>
    <brk id="41"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6"/>
  <sheetViews>
    <sheetView showGridLines="0" view="pageBreakPreview" zoomScaleNormal="100" zoomScaleSheetLayoutView="100" workbookViewId="0">
      <selection activeCell="C9" sqref="C9:H9"/>
    </sheetView>
  </sheetViews>
  <sheetFormatPr defaultRowHeight="12.75" x14ac:dyDescent="0.2"/>
  <cols>
    <col min="1" max="1" width="7.140625" style="20" customWidth="1"/>
    <col min="2" max="2" width="15.140625" style="20" customWidth="1"/>
    <col min="3" max="3" width="13.5703125" style="20" customWidth="1"/>
    <col min="4" max="4" width="9.42578125" style="20" customWidth="1"/>
    <col min="5" max="5" width="9.140625" style="20" customWidth="1"/>
    <col min="6" max="6" width="17.7109375" style="31" customWidth="1"/>
    <col min="7" max="7" width="6.140625" style="20" customWidth="1"/>
    <col min="8" max="8" width="12.28515625" style="20" customWidth="1"/>
    <col min="9" max="9" width="2.85546875" style="20" customWidth="1"/>
    <col min="10" max="10" width="17.7109375" style="20" customWidth="1"/>
  </cols>
  <sheetData>
    <row r="1" spans="1:12" s="1" customFormat="1" ht="15" x14ac:dyDescent="0.25">
      <c r="A1" s="27" t="s">
        <v>28</v>
      </c>
      <c r="B1" s="28"/>
      <c r="C1" s="29"/>
      <c r="D1" s="29"/>
      <c r="E1" s="29"/>
      <c r="F1" s="30"/>
      <c r="G1" s="29"/>
      <c r="H1" s="29"/>
      <c r="I1" s="29"/>
      <c r="J1" s="29"/>
    </row>
    <row r="2" spans="1:12" s="1" customFormat="1" ht="15" x14ac:dyDescent="0.25">
      <c r="A2" s="655" t="str">
        <f>CoverPage!$A$3</f>
        <v>CORPORATE - EARLY LEARNING</v>
      </c>
      <c r="B2" s="656"/>
      <c r="C2" s="656"/>
      <c r="D2" s="656"/>
      <c r="E2" s="656"/>
      <c r="F2" s="656"/>
      <c r="G2" s="656"/>
      <c r="H2" s="656"/>
      <c r="I2" s="656"/>
      <c r="J2" s="656"/>
    </row>
    <row r="3" spans="1:12" s="1" customFormat="1" ht="15" x14ac:dyDescent="0.25">
      <c r="A3" s="27" t="s">
        <v>40</v>
      </c>
      <c r="B3" s="28"/>
      <c r="C3" s="29"/>
      <c r="D3" s="29"/>
      <c r="E3" s="29"/>
      <c r="F3" s="30"/>
      <c r="G3" s="29"/>
      <c r="H3" s="29"/>
      <c r="I3" s="29"/>
      <c r="J3" s="29"/>
    </row>
    <row r="4" spans="1:12" s="12" customFormat="1" ht="20.100000000000001" customHeight="1" thickBot="1" x14ac:dyDescent="0.3">
      <c r="A4" s="230" t="s">
        <v>140</v>
      </c>
      <c r="B4" s="53"/>
      <c r="C4" s="667" t="str">
        <f>IF(CoverPage!$D$5&gt;0,CoverPage!$D$5," ")</f>
        <v xml:space="preserve"> </v>
      </c>
      <c r="D4" s="667"/>
      <c r="E4" s="667"/>
      <c r="F4" s="667"/>
      <c r="G4" s="667"/>
      <c r="H4" s="668"/>
      <c r="I4" s="54" t="str">
        <f>IF(CoverPage!$J$10&gt;0,CoverPage!$J$10," ")</f>
        <v xml:space="preserve"> </v>
      </c>
      <c r="J4" s="189" t="s">
        <v>21</v>
      </c>
      <c r="K4" s="10"/>
      <c r="L4" s="11"/>
    </row>
    <row r="5" spans="1:12" s="12" customFormat="1" ht="20.100000000000001" customHeight="1" x14ac:dyDescent="0.25">
      <c r="A5" s="55" t="s">
        <v>162</v>
      </c>
      <c r="B5" s="56"/>
      <c r="C5" s="57" t="str">
        <f>IF(CoverPage!$C$7&gt;0,CoverPage!$C$7," ")</f>
        <v xml:space="preserve"> </v>
      </c>
      <c r="D5" s="657" t="s">
        <v>262</v>
      </c>
      <c r="E5" s="657"/>
      <c r="F5" s="205" t="str">
        <f>IF(CoverPage!$E$7&gt;0,CoverPage!$E$7," ")</f>
        <v xml:space="preserve"> </v>
      </c>
      <c r="G5" s="138"/>
      <c r="H5" s="664" t="s">
        <v>155</v>
      </c>
      <c r="I5" s="664"/>
      <c r="J5" s="193"/>
      <c r="K5" s="10"/>
    </row>
    <row r="6" spans="1:12" s="12" customFormat="1" ht="20.100000000000001" customHeight="1" x14ac:dyDescent="0.25">
      <c r="A6" s="665" t="s">
        <v>106</v>
      </c>
      <c r="B6" s="666"/>
      <c r="C6" s="663" t="str">
        <f>IF(CoverPage!$I$7=0,"  ",CoverPage!$I$7)</f>
        <v xml:space="preserve">  </v>
      </c>
      <c r="D6" s="663"/>
      <c r="E6" s="190" t="s">
        <v>22</v>
      </c>
      <c r="F6" s="206" t="str">
        <f>IF(CoverPage!$K$7&gt;0,CoverPage!$K$7," ")</f>
        <v xml:space="preserve"> </v>
      </c>
      <c r="G6" s="194"/>
      <c r="H6" s="266" t="s">
        <v>86</v>
      </c>
      <c r="I6" s="266"/>
      <c r="J6" s="193" t="str">
        <f>IF(CoverPage!$K$5&gt;0,CoverPage!$K$5," ")</f>
        <v xml:space="preserve"> </v>
      </c>
      <c r="K6" s="10"/>
    </row>
    <row r="7" spans="1:12" s="12" customFormat="1" ht="20.100000000000001" customHeight="1" x14ac:dyDescent="0.25">
      <c r="A7" s="660" t="s">
        <v>104</v>
      </c>
      <c r="B7" s="661"/>
      <c r="C7" s="661"/>
      <c r="D7" s="662" t="str">
        <f>IF(F43&gt;0,F43," ")</f>
        <v xml:space="preserve"> </v>
      </c>
      <c r="E7" s="662"/>
      <c r="F7" s="662"/>
      <c r="G7" s="58" t="s">
        <v>22</v>
      </c>
      <c r="H7" s="658" t="str">
        <f>IF(J43&gt;0,J43," ")</f>
        <v xml:space="preserve"> </v>
      </c>
      <c r="I7" s="658"/>
      <c r="J7" s="659"/>
      <c r="K7" s="10"/>
      <c r="L7" s="10"/>
    </row>
    <row r="8" spans="1:12" s="12" customFormat="1" ht="20.100000000000001" customHeight="1" x14ac:dyDescent="0.25">
      <c r="A8" s="612" t="s">
        <v>271</v>
      </c>
      <c r="B8" s="613"/>
      <c r="C8" s="614" t="str">
        <f>IF(CoverPage!$A$3&gt;0,CoverPage!$A$3," ")</f>
        <v>CORPORATE - EARLY LEARNING</v>
      </c>
      <c r="D8" s="615"/>
      <c r="E8" s="615"/>
      <c r="F8" s="615"/>
      <c r="G8" s="615"/>
      <c r="H8" s="615"/>
      <c r="I8" s="59"/>
      <c r="J8" s="191"/>
      <c r="K8" s="10"/>
    </row>
    <row r="9" spans="1:12" s="12" customFormat="1" ht="20.100000000000001" customHeight="1" x14ac:dyDescent="0.25">
      <c r="A9" s="612" t="s">
        <v>270</v>
      </c>
      <c r="B9" s="613"/>
      <c r="C9" s="614" t="str">
        <f>IF(CoverPage!H12&gt;0,CoverPage!H12," ")</f>
        <v xml:space="preserve"> </v>
      </c>
      <c r="D9" s="615"/>
      <c r="E9" s="615"/>
      <c r="F9" s="615"/>
      <c r="G9" s="615"/>
      <c r="H9" s="615"/>
      <c r="I9" s="59"/>
      <c r="J9" s="191"/>
      <c r="K9" s="10"/>
    </row>
    <row r="10" spans="1:12" s="12" customFormat="1" ht="20.100000000000001" customHeight="1" x14ac:dyDescent="0.25">
      <c r="A10" s="640" t="s">
        <v>82</v>
      </c>
      <c r="B10" s="641"/>
      <c r="C10" s="629" t="str">
        <f>IF(CoverPage!$E$24&gt;0,CoverPage!$E$24," ")</f>
        <v xml:space="preserve"> </v>
      </c>
      <c r="D10" s="629"/>
      <c r="E10" s="629"/>
      <c r="F10" s="629"/>
      <c r="G10" s="186" t="str">
        <f>IF(CoverPage!$J$24&gt;0,CoverPage!$J$24," " )</f>
        <v>EMAIL:</v>
      </c>
      <c r="H10" s="616" t="str">
        <f>IF(CoverPage!$K$24&gt;0,CoverPage!$K$24," ")</f>
        <v xml:space="preserve"> </v>
      </c>
      <c r="I10" s="616"/>
      <c r="J10" s="617"/>
      <c r="K10" s="10"/>
    </row>
    <row r="11" spans="1:12" ht="6.75" customHeight="1" x14ac:dyDescent="0.25">
      <c r="A11" s="60"/>
      <c r="B11" s="61"/>
      <c r="C11" s="128"/>
      <c r="D11" s="128"/>
      <c r="E11" s="128"/>
      <c r="F11" s="128"/>
      <c r="G11" s="61"/>
      <c r="H11" s="61"/>
      <c r="I11" s="61"/>
      <c r="J11" s="192"/>
      <c r="K11" s="2"/>
    </row>
    <row r="12" spans="1:12" ht="15" customHeight="1" x14ac:dyDescent="0.2">
      <c r="A12" s="62"/>
      <c r="B12" s="63"/>
      <c r="C12" s="63"/>
      <c r="D12" s="63"/>
      <c r="E12" s="63"/>
      <c r="F12" s="64"/>
      <c r="G12" s="63"/>
      <c r="H12" s="63"/>
      <c r="I12" s="65"/>
      <c r="J12" s="63"/>
      <c r="K12" s="2"/>
    </row>
    <row r="13" spans="1:12" s="5" customFormat="1" ht="19.5" customHeight="1" x14ac:dyDescent="0.2">
      <c r="A13" s="625" t="s">
        <v>127</v>
      </c>
      <c r="B13" s="644" t="s">
        <v>128</v>
      </c>
      <c r="C13" s="457"/>
      <c r="D13" s="645"/>
      <c r="E13" s="633" t="s">
        <v>129</v>
      </c>
      <c r="F13" s="631" t="s">
        <v>109</v>
      </c>
      <c r="G13" s="620" t="s">
        <v>107</v>
      </c>
      <c r="H13" s="621"/>
      <c r="I13" s="125"/>
      <c r="J13" s="649" t="s">
        <v>108</v>
      </c>
    </row>
    <row r="14" spans="1:12" s="5" customFormat="1" x14ac:dyDescent="0.2">
      <c r="A14" s="625"/>
      <c r="B14" s="644"/>
      <c r="C14" s="457"/>
      <c r="D14" s="645"/>
      <c r="E14" s="634"/>
      <c r="F14" s="631"/>
      <c r="G14" s="622"/>
      <c r="H14" s="621"/>
      <c r="I14" s="124"/>
      <c r="J14" s="649"/>
    </row>
    <row r="15" spans="1:12" s="5" customFormat="1" ht="19.5" customHeight="1" x14ac:dyDescent="0.2">
      <c r="A15" s="626"/>
      <c r="B15" s="646"/>
      <c r="C15" s="647"/>
      <c r="D15" s="648"/>
      <c r="E15" s="635"/>
      <c r="F15" s="632"/>
      <c r="G15" s="623"/>
      <c r="H15" s="624"/>
      <c r="I15" s="126"/>
      <c r="J15" s="650"/>
    </row>
    <row r="16" spans="1:12" s="9" customFormat="1" ht="13.5" customHeight="1" x14ac:dyDescent="0.2">
      <c r="A16" s="630" t="s">
        <v>0</v>
      </c>
      <c r="B16" s="630"/>
      <c r="C16" s="630"/>
      <c r="D16" s="630"/>
      <c r="E16" s="66" t="s">
        <v>1</v>
      </c>
      <c r="F16" s="67" t="s">
        <v>2</v>
      </c>
      <c r="G16" s="630" t="s">
        <v>3</v>
      </c>
      <c r="H16" s="630"/>
      <c r="I16" s="68"/>
      <c r="J16" s="69" t="s">
        <v>4</v>
      </c>
    </row>
    <row r="17" spans="1:10" s="3" customFormat="1" ht="27.75" customHeight="1" x14ac:dyDescent="0.25">
      <c r="A17" s="642" t="s">
        <v>111</v>
      </c>
      <c r="B17" s="643"/>
      <c r="C17" s="643"/>
      <c r="D17" s="643"/>
      <c r="E17" s="643"/>
      <c r="F17" s="643"/>
      <c r="G17" s="643"/>
      <c r="H17" s="643"/>
      <c r="I17" s="643"/>
      <c r="J17" s="643"/>
    </row>
    <row r="18" spans="1:10" s="4" customFormat="1" ht="20.100000000000001" customHeight="1" x14ac:dyDescent="0.2">
      <c r="A18" s="187">
        <v>1</v>
      </c>
      <c r="B18" s="619" t="s">
        <v>17</v>
      </c>
      <c r="C18" s="619"/>
      <c r="D18" s="619"/>
      <c r="E18" s="188" t="s">
        <v>7</v>
      </c>
      <c r="F18" s="70"/>
      <c r="G18" s="618" t="str">
        <f>IF(CoverPage!$J$10="X",(+J18-F18),"0.00 ")</f>
        <v xml:space="preserve">0.00 </v>
      </c>
      <c r="H18" s="618"/>
      <c r="I18" s="71"/>
      <c r="J18" s="395">
        <f>'Salaries '!$F$66</f>
        <v>0</v>
      </c>
    </row>
    <row r="19" spans="1:10" s="4" customFormat="1" ht="20.100000000000001" customHeight="1" x14ac:dyDescent="0.2">
      <c r="A19" s="187">
        <v>2</v>
      </c>
      <c r="B19" s="619" t="s">
        <v>18</v>
      </c>
      <c r="C19" s="619"/>
      <c r="D19" s="619"/>
      <c r="E19" s="188" t="s">
        <v>8</v>
      </c>
      <c r="F19" s="70"/>
      <c r="G19" s="618" t="str">
        <f>IF(CoverPage!$J$10="X",(+J19-F19),"0.00 ")</f>
        <v xml:space="preserve">0.00 </v>
      </c>
      <c r="H19" s="618"/>
      <c r="I19" s="71"/>
      <c r="J19" s="395">
        <f>Fringes!$C$22</f>
        <v>0</v>
      </c>
    </row>
    <row r="20" spans="1:10" s="4" customFormat="1" ht="20.100000000000001" customHeight="1" x14ac:dyDescent="0.2">
      <c r="A20" s="187">
        <v>3</v>
      </c>
      <c r="B20" s="619" t="s">
        <v>63</v>
      </c>
      <c r="C20" s="619"/>
      <c r="D20" s="619"/>
      <c r="E20" s="188" t="s">
        <v>64</v>
      </c>
      <c r="F20" s="70"/>
      <c r="G20" s="618" t="str">
        <f>IF(CoverPage!$J$10="X",(+J20-F20),"0.00 ")</f>
        <v xml:space="preserve">0.00 </v>
      </c>
      <c r="H20" s="618"/>
      <c r="I20" s="71"/>
      <c r="J20" s="395">
        <f>'Non-Personnel'!$E$15</f>
        <v>0</v>
      </c>
    </row>
    <row r="21" spans="1:10" s="4" customFormat="1" ht="20.100000000000001" customHeight="1" x14ac:dyDescent="0.2">
      <c r="A21" s="187">
        <v>4</v>
      </c>
      <c r="B21" s="619" t="s">
        <v>24</v>
      </c>
      <c r="C21" s="619"/>
      <c r="D21" s="619"/>
      <c r="E21" s="188" t="s">
        <v>5</v>
      </c>
      <c r="F21" s="70"/>
      <c r="G21" s="618" t="str">
        <f>IF(CoverPage!$J$10="X",(+J21-F21),"0.00 ")</f>
        <v xml:space="preserve">0.00 </v>
      </c>
      <c r="H21" s="618"/>
      <c r="I21" s="71"/>
      <c r="J21" s="395">
        <f>'Non-Personnel'!$E$19</f>
        <v>0</v>
      </c>
    </row>
    <row r="22" spans="1:10" s="4" customFormat="1" ht="20.100000000000001" hidden="1" customHeight="1" x14ac:dyDescent="0.2">
      <c r="A22" s="187">
        <v>7</v>
      </c>
      <c r="B22" s="619" t="s">
        <v>133</v>
      </c>
      <c r="C22" s="619"/>
      <c r="D22" s="619"/>
      <c r="E22" s="188" t="s">
        <v>72</v>
      </c>
      <c r="F22" s="217"/>
      <c r="G22" s="651" t="str">
        <f>IF(CoverPage!$J$10="X",(+J22-F22),"0.00 ")</f>
        <v xml:space="preserve">0.00 </v>
      </c>
      <c r="H22" s="651"/>
      <c r="I22" s="71"/>
      <c r="J22" s="396">
        <f>'Non-Personnel'!$E$22</f>
        <v>0</v>
      </c>
    </row>
    <row r="23" spans="1:10" s="4" customFormat="1" ht="30" hidden="1" customHeight="1" x14ac:dyDescent="0.2">
      <c r="A23" s="187">
        <v>8</v>
      </c>
      <c r="B23" s="637" t="s">
        <v>139</v>
      </c>
      <c r="C23" s="638"/>
      <c r="D23" s="639"/>
      <c r="E23" s="188" t="s">
        <v>55</v>
      </c>
      <c r="F23" s="217"/>
      <c r="G23" s="651" t="str">
        <f>IF(CoverPage!$J$10="X",(+J23-F23),"0.00 ")</f>
        <v xml:space="preserve">0.00 </v>
      </c>
      <c r="H23" s="651"/>
      <c r="I23" s="71"/>
      <c r="J23" s="396">
        <f>'Non-Personnel'!$E$23</f>
        <v>0</v>
      </c>
    </row>
    <row r="24" spans="1:10" s="4" customFormat="1" ht="20.100000000000001" customHeight="1" x14ac:dyDescent="0.2">
      <c r="A24" s="187">
        <v>5</v>
      </c>
      <c r="B24" s="619" t="s">
        <v>68</v>
      </c>
      <c r="C24" s="619"/>
      <c r="D24" s="619"/>
      <c r="E24" s="188" t="s">
        <v>65</v>
      </c>
      <c r="F24" s="70"/>
      <c r="G24" s="618" t="str">
        <f>IF(CoverPage!$J$10="X",(+J24-F24),"0.00 ")</f>
        <v xml:space="preserve">0.00 </v>
      </c>
      <c r="H24" s="618"/>
      <c r="I24" s="71"/>
      <c r="J24" s="395">
        <f>'Non-Personnel'!$E$26</f>
        <v>0</v>
      </c>
    </row>
    <row r="25" spans="1:10" s="4" customFormat="1" ht="20.100000000000001" customHeight="1" x14ac:dyDescent="0.2">
      <c r="A25" s="187">
        <v>6</v>
      </c>
      <c r="B25" s="619" t="s">
        <v>97</v>
      </c>
      <c r="C25" s="619"/>
      <c r="D25" s="619"/>
      <c r="E25" s="188" t="s">
        <v>66</v>
      </c>
      <c r="F25" s="70"/>
      <c r="G25" s="618" t="str">
        <f>IF(CoverPage!$J$10="X",(+J25-F25),"0.00 ")</f>
        <v xml:space="preserve">0.00 </v>
      </c>
      <c r="H25" s="618"/>
      <c r="I25" s="71"/>
      <c r="J25" s="395">
        <f>'Non-Personnel'!$E$29</f>
        <v>0</v>
      </c>
    </row>
    <row r="26" spans="1:10" s="4" customFormat="1" ht="49.5" hidden="1" customHeight="1" x14ac:dyDescent="0.2">
      <c r="A26" s="187">
        <v>11</v>
      </c>
      <c r="B26" s="619" t="s">
        <v>134</v>
      </c>
      <c r="C26" s="619"/>
      <c r="D26" s="619"/>
      <c r="E26" s="188" t="s">
        <v>92</v>
      </c>
      <c r="F26" s="217"/>
      <c r="G26" s="651" t="str">
        <f>IF(CoverPage!$J$10="X",(+J26-F26),"0.00 ")</f>
        <v xml:space="preserve">0.00 </v>
      </c>
      <c r="H26" s="651"/>
      <c r="I26" s="71"/>
      <c r="J26" s="396">
        <f>+'Non-Personnel'!E30</f>
        <v>0</v>
      </c>
    </row>
    <row r="27" spans="1:10" s="4" customFormat="1" ht="26.25" customHeight="1" x14ac:dyDescent="0.2">
      <c r="A27" s="187">
        <v>7</v>
      </c>
      <c r="B27" s="619" t="s">
        <v>158</v>
      </c>
      <c r="C27" s="619"/>
      <c r="D27" s="619"/>
      <c r="E27" s="188" t="s">
        <v>67</v>
      </c>
      <c r="F27" s="70"/>
      <c r="G27" s="618" t="str">
        <f>IF(CoverPage!$J$10="X",(+J27-F27),"0.00 ")</f>
        <v xml:space="preserve">0.00 </v>
      </c>
      <c r="H27" s="618"/>
      <c r="I27" s="71"/>
      <c r="J27" s="395">
        <f>'Non-Personnel'!$E$39</f>
        <v>0</v>
      </c>
    </row>
    <row r="28" spans="1:10" s="4" customFormat="1" ht="20.100000000000001" customHeight="1" x14ac:dyDescent="0.2">
      <c r="A28" s="187">
        <v>8</v>
      </c>
      <c r="B28" s="654" t="s">
        <v>23</v>
      </c>
      <c r="C28" s="654"/>
      <c r="D28" s="654"/>
      <c r="E28" s="188" t="s">
        <v>6</v>
      </c>
      <c r="F28" s="70"/>
      <c r="G28" s="618" t="str">
        <f>IF(CoverPage!$J$10="X",(+J28-F28),"0.00 ")</f>
        <v xml:space="preserve">0.00 </v>
      </c>
      <c r="H28" s="618"/>
      <c r="I28" s="71"/>
      <c r="J28" s="395">
        <f>'Non-Personnel'!$E$44</f>
        <v>0</v>
      </c>
    </row>
    <row r="29" spans="1:10" s="4" customFormat="1" ht="20.100000000000001" customHeight="1" x14ac:dyDescent="0.2">
      <c r="A29" s="187">
        <v>9</v>
      </c>
      <c r="B29" s="619" t="s">
        <v>98</v>
      </c>
      <c r="C29" s="619"/>
      <c r="D29" s="619"/>
      <c r="E29" s="188" t="s">
        <v>62</v>
      </c>
      <c r="F29" s="70"/>
      <c r="G29" s="618" t="str">
        <f>IF(CoverPage!$J$10="X",(+J29-F29),"0.00 ")</f>
        <v xml:space="preserve">0.00 </v>
      </c>
      <c r="H29" s="618"/>
      <c r="I29" s="71"/>
      <c r="J29" s="395">
        <f>'Non-Personnel'!$E$45</f>
        <v>0</v>
      </c>
    </row>
    <row r="30" spans="1:10" ht="20.100000000000001" customHeight="1" x14ac:dyDescent="0.2">
      <c r="A30" s="636" t="s">
        <v>19</v>
      </c>
      <c r="B30" s="636"/>
      <c r="C30" s="636"/>
      <c r="D30" s="636"/>
      <c r="E30" s="636"/>
      <c r="F30" s="398">
        <f>SUM(F18:F29)</f>
        <v>0</v>
      </c>
      <c r="G30" s="627">
        <f>SUM(G18:H29)</f>
        <v>0</v>
      </c>
      <c r="H30" s="628"/>
      <c r="I30" s="72"/>
      <c r="J30" s="397">
        <f>SUM(J18:J29)</f>
        <v>0</v>
      </c>
    </row>
    <row r="31" spans="1:10" s="3" customFormat="1" ht="31.5" customHeight="1" x14ac:dyDescent="0.25">
      <c r="A31" s="652" t="s">
        <v>258</v>
      </c>
      <c r="B31" s="653"/>
      <c r="C31" s="653"/>
      <c r="D31" s="653"/>
      <c r="E31" s="653"/>
      <c r="F31" s="653"/>
      <c r="G31" s="653"/>
      <c r="H31" s="653"/>
      <c r="I31" s="653"/>
      <c r="J31" s="653"/>
    </row>
    <row r="32" spans="1:10" s="4" customFormat="1" ht="20.100000000000001" customHeight="1" x14ac:dyDescent="0.2">
      <c r="A32" s="187">
        <v>10</v>
      </c>
      <c r="B32" s="619" t="s">
        <v>17</v>
      </c>
      <c r="C32" s="619"/>
      <c r="D32" s="619"/>
      <c r="E32" s="188" t="s">
        <v>7</v>
      </c>
      <c r="F32" s="70"/>
      <c r="G32" s="618" t="str">
        <f>IF(CoverPage!$J$10="X",(+J32-F32),"0.00 ")</f>
        <v xml:space="preserve">0.00 </v>
      </c>
      <c r="H32" s="618"/>
      <c r="I32" s="71"/>
      <c r="J32" s="395">
        <f>'Salaries '!$H$66</f>
        <v>0</v>
      </c>
    </row>
    <row r="33" spans="1:13" s="4" customFormat="1" ht="20.100000000000001" customHeight="1" x14ac:dyDescent="0.2">
      <c r="A33" s="187">
        <v>11</v>
      </c>
      <c r="B33" s="619" t="s">
        <v>18</v>
      </c>
      <c r="C33" s="619"/>
      <c r="D33" s="619"/>
      <c r="E33" s="188" t="s">
        <v>8</v>
      </c>
      <c r="F33" s="70"/>
      <c r="G33" s="618" t="str">
        <f>IF(CoverPage!$J$10="X",(+J33-F33),"0.00 ")</f>
        <v xml:space="preserve">0.00 </v>
      </c>
      <c r="H33" s="618"/>
      <c r="I33" s="71"/>
      <c r="J33" s="395">
        <f>Fringes!$D$22</f>
        <v>0</v>
      </c>
      <c r="M33" s="8"/>
    </row>
    <row r="34" spans="1:13" s="4" customFormat="1" ht="20.100000000000001" customHeight="1" x14ac:dyDescent="0.2">
      <c r="A34" s="187">
        <v>12</v>
      </c>
      <c r="B34" s="619" t="s">
        <v>63</v>
      </c>
      <c r="C34" s="619"/>
      <c r="D34" s="619"/>
      <c r="E34" s="188" t="s">
        <v>64</v>
      </c>
      <c r="F34" s="70"/>
      <c r="G34" s="618" t="str">
        <f>IF(CoverPage!$J$10="X",(+J34-F34),"0.00 ")</f>
        <v xml:space="preserve">0.00 </v>
      </c>
      <c r="H34" s="618"/>
      <c r="I34" s="71"/>
      <c r="J34" s="395">
        <f>'Non-Personnel'!$F$15</f>
        <v>0</v>
      </c>
    </row>
    <row r="35" spans="1:13" s="4" customFormat="1" ht="20.100000000000001" customHeight="1" x14ac:dyDescent="0.2">
      <c r="A35" s="187">
        <v>13</v>
      </c>
      <c r="B35" s="619" t="s">
        <v>24</v>
      </c>
      <c r="C35" s="619"/>
      <c r="D35" s="619"/>
      <c r="E35" s="188" t="s">
        <v>5</v>
      </c>
      <c r="F35" s="70"/>
      <c r="G35" s="618" t="str">
        <f>IF(CoverPage!$J$10="X",(+J35-F35),"0.00 ")</f>
        <v xml:space="preserve">0.00 </v>
      </c>
      <c r="H35" s="618"/>
      <c r="I35" s="71"/>
      <c r="J35" s="395">
        <f>'Non-Personnel'!$F$19</f>
        <v>0</v>
      </c>
    </row>
    <row r="36" spans="1:13" s="4" customFormat="1" ht="20.100000000000001" hidden="1" customHeight="1" x14ac:dyDescent="0.2">
      <c r="A36" s="187">
        <v>20</v>
      </c>
      <c r="B36" s="619" t="s">
        <v>133</v>
      </c>
      <c r="C36" s="619"/>
      <c r="D36" s="619"/>
      <c r="E36" s="188" t="s">
        <v>72</v>
      </c>
      <c r="F36" s="217"/>
      <c r="G36" s="651" t="str">
        <f>IF(CoverPage!$J$10="X",(+J36-F36),"0.00 ")</f>
        <v xml:space="preserve">0.00 </v>
      </c>
      <c r="H36" s="651"/>
      <c r="I36" s="71"/>
      <c r="J36" s="396">
        <f>'Non-Personnel'!$F$22</f>
        <v>0</v>
      </c>
    </row>
    <row r="37" spans="1:13" s="4" customFormat="1" ht="20.100000000000001" customHeight="1" x14ac:dyDescent="0.2">
      <c r="A37" s="187">
        <v>14</v>
      </c>
      <c r="B37" s="619" t="s">
        <v>68</v>
      </c>
      <c r="C37" s="619"/>
      <c r="D37" s="619"/>
      <c r="E37" s="188" t="s">
        <v>65</v>
      </c>
      <c r="F37" s="70"/>
      <c r="G37" s="618" t="str">
        <f>IF(CoverPage!$J$10="X",(+J37-F37),"0.00 ")</f>
        <v xml:space="preserve">0.00 </v>
      </c>
      <c r="H37" s="618"/>
      <c r="I37" s="71"/>
      <c r="J37" s="395">
        <f>'Non-Personnel'!$F$26</f>
        <v>0</v>
      </c>
    </row>
    <row r="38" spans="1:13" s="4" customFormat="1" ht="20.100000000000001" customHeight="1" x14ac:dyDescent="0.2">
      <c r="A38" s="187">
        <v>15</v>
      </c>
      <c r="B38" s="619" t="s">
        <v>97</v>
      </c>
      <c r="C38" s="619"/>
      <c r="D38" s="619"/>
      <c r="E38" s="188" t="s">
        <v>66</v>
      </c>
      <c r="F38" s="73"/>
      <c r="G38" s="618" t="str">
        <f>IF(CoverPage!$J$10="X",(+J38-F38),"0.00 ")</f>
        <v xml:space="preserve">0.00 </v>
      </c>
      <c r="H38" s="618"/>
      <c r="I38" s="71"/>
      <c r="J38" s="395">
        <f>'Non-Personnel'!$F$29</f>
        <v>0</v>
      </c>
    </row>
    <row r="39" spans="1:13" s="4" customFormat="1" ht="26.25" hidden="1" customHeight="1" x14ac:dyDescent="0.2">
      <c r="A39" s="187">
        <v>23</v>
      </c>
      <c r="B39" s="619" t="s">
        <v>150</v>
      </c>
      <c r="C39" s="619"/>
      <c r="D39" s="619"/>
      <c r="E39" s="188" t="s">
        <v>67</v>
      </c>
      <c r="F39" s="261"/>
      <c r="G39" s="618" t="str">
        <f>IF(CoverPage!$J$10="X",(+J39-F39),"0.00 ")</f>
        <v xml:space="preserve">0.00 </v>
      </c>
      <c r="H39" s="618"/>
      <c r="I39" s="71"/>
      <c r="J39" s="395">
        <f>'Non-Personnel'!$F$39</f>
        <v>0</v>
      </c>
    </row>
    <row r="40" spans="1:13" s="4" customFormat="1" ht="39.75" customHeight="1" x14ac:dyDescent="0.2">
      <c r="A40" s="432">
        <v>17</v>
      </c>
      <c r="B40" s="654" t="s">
        <v>135</v>
      </c>
      <c r="C40" s="654"/>
      <c r="D40" s="654"/>
      <c r="E40" s="188" t="s">
        <v>74</v>
      </c>
      <c r="F40" s="73"/>
      <c r="G40" s="618" t="str">
        <f>IF(CoverPage!$J$10="X",(+J40-F40),"0.00 ")</f>
        <v xml:space="preserve">0.00 </v>
      </c>
      <c r="H40" s="618"/>
      <c r="I40" s="71"/>
      <c r="J40" s="395">
        <f>'Non-Personnel'!$F$40</f>
        <v>0</v>
      </c>
    </row>
    <row r="41" spans="1:13" s="4" customFormat="1" ht="20.100000000000001" customHeight="1" x14ac:dyDescent="0.2">
      <c r="A41" s="187">
        <v>18</v>
      </c>
      <c r="B41" s="654" t="s">
        <v>23</v>
      </c>
      <c r="C41" s="654"/>
      <c r="D41" s="654"/>
      <c r="E41" s="188" t="s">
        <v>6</v>
      </c>
      <c r="F41" s="70"/>
      <c r="G41" s="618" t="str">
        <f>IF(CoverPage!$J$10="X",(+J41-F41),"0.00 ")</f>
        <v xml:space="preserve">0.00 </v>
      </c>
      <c r="H41" s="618"/>
      <c r="I41" s="71"/>
      <c r="J41" s="395">
        <f>'Non-Personnel'!$F$44</f>
        <v>0</v>
      </c>
    </row>
    <row r="42" spans="1:13" ht="20.100000000000001" customHeight="1" x14ac:dyDescent="0.2">
      <c r="A42" s="636" t="s">
        <v>20</v>
      </c>
      <c r="B42" s="636"/>
      <c r="C42" s="636"/>
      <c r="D42" s="636"/>
      <c r="E42" s="636"/>
      <c r="F42" s="398">
        <f>SUM(F32:F41)</f>
        <v>0</v>
      </c>
      <c r="G42" s="627">
        <f>SUM(G32:H41)</f>
        <v>0</v>
      </c>
      <c r="H42" s="672"/>
      <c r="I42" s="74"/>
      <c r="J42" s="400">
        <f>SUM(J32:J41)</f>
        <v>0</v>
      </c>
    </row>
    <row r="43" spans="1:13" s="6" customFormat="1" ht="20.100000000000001" customHeight="1" x14ac:dyDescent="0.2">
      <c r="A43" s="675" t="s">
        <v>110</v>
      </c>
      <c r="B43" s="676"/>
      <c r="C43" s="676"/>
      <c r="D43" s="676"/>
      <c r="E43" s="676"/>
      <c r="F43" s="399">
        <f>+F42+F30</f>
        <v>0</v>
      </c>
      <c r="G43" s="673">
        <f>+G42+G30</f>
        <v>0</v>
      </c>
      <c r="H43" s="673"/>
      <c r="I43" s="75"/>
      <c r="J43" s="401">
        <f>+J42+J30</f>
        <v>0</v>
      </c>
    </row>
    <row r="44" spans="1:13" s="7" customFormat="1" ht="10.5" customHeight="1" x14ac:dyDescent="0.2">
      <c r="A44" s="76"/>
      <c r="B44" s="76"/>
      <c r="C44" s="76"/>
      <c r="D44" s="76"/>
      <c r="E44" s="77"/>
      <c r="F44" s="78"/>
      <c r="G44" s="79"/>
      <c r="H44" s="79"/>
      <c r="I44" s="80"/>
      <c r="J44" s="81"/>
      <c r="K44" s="37"/>
      <c r="L44" s="37"/>
    </row>
    <row r="45" spans="1:13" ht="19.899999999999999" customHeight="1" x14ac:dyDescent="0.2">
      <c r="A45" s="532" t="str">
        <f>IF(J42&lt;=CoverPage!G19,"   ","YOUR ADMINISTRATION COST EXCEEDS 10% OF TOTAL COST")</f>
        <v xml:space="preserve">   </v>
      </c>
      <c r="B45" s="532"/>
      <c r="C45" s="532"/>
      <c r="D45" s="532"/>
      <c r="E45" s="532"/>
      <c r="F45" s="532"/>
      <c r="G45" s="532"/>
      <c r="H45" s="532"/>
      <c r="I45" s="532"/>
      <c r="J45" s="532"/>
    </row>
    <row r="46" spans="1:13" ht="19.899999999999999" customHeight="1" x14ac:dyDescent="0.2">
      <c r="A46" s="674" t="str">
        <f>IF(J43=CoverPage!G18,"   ","YOUR  BUDGET TOTAL DOES NOT EQUAL YOUR ALLOCATION")</f>
        <v xml:space="preserve">   </v>
      </c>
      <c r="B46" s="674"/>
      <c r="C46" s="674"/>
      <c r="D46" s="674"/>
      <c r="E46" s="674"/>
      <c r="F46" s="674"/>
      <c r="G46" s="674"/>
      <c r="H46" s="674"/>
      <c r="I46" s="674"/>
      <c r="J46" s="674"/>
    </row>
    <row r="47" spans="1:13" x14ac:dyDescent="0.2">
      <c r="A47" s="532"/>
      <c r="B47" s="532"/>
      <c r="C47" s="532"/>
      <c r="D47" s="532"/>
      <c r="E47" s="532"/>
      <c r="F47" s="532"/>
      <c r="G47" s="532"/>
      <c r="H47" s="532"/>
      <c r="I47" s="532"/>
      <c r="J47" s="532"/>
      <c r="L47" s="18"/>
    </row>
    <row r="48" spans="1:13" x14ac:dyDescent="0.2">
      <c r="A48" s="82"/>
      <c r="B48" s="82"/>
      <c r="C48" s="130" t="s">
        <v>9</v>
      </c>
      <c r="D48" s="428"/>
      <c r="E48" s="429"/>
      <c r="F48" s="430"/>
      <c r="G48" s="92" t="s">
        <v>156</v>
      </c>
      <c r="H48" s="671"/>
      <c r="I48" s="671"/>
      <c r="J48" s="83"/>
    </row>
    <row r="49" spans="1:11" x14ac:dyDescent="0.2">
      <c r="A49" s="82"/>
      <c r="B49" s="82"/>
      <c r="C49" s="131"/>
      <c r="D49" s="669" t="s">
        <v>112</v>
      </c>
      <c r="E49" s="669"/>
      <c r="F49" s="669"/>
      <c r="G49" s="270"/>
      <c r="H49" s="269"/>
      <c r="I49" s="84"/>
      <c r="J49" s="83"/>
    </row>
    <row r="50" spans="1:11" x14ac:dyDescent="0.2">
      <c r="A50" s="82"/>
      <c r="B50" s="82"/>
      <c r="C50" s="131"/>
      <c r="D50" s="129"/>
      <c r="E50" s="129"/>
      <c r="F50" s="129"/>
      <c r="G50" s="271"/>
      <c r="H50" s="129"/>
      <c r="I50" s="84"/>
      <c r="J50" s="83"/>
    </row>
    <row r="51" spans="1:11" x14ac:dyDescent="0.2">
      <c r="A51" s="82"/>
      <c r="B51" s="82"/>
      <c r="C51" s="130" t="s">
        <v>50</v>
      </c>
      <c r="D51" s="429"/>
      <c r="E51" s="431"/>
      <c r="F51" s="431"/>
      <c r="G51" s="92" t="s">
        <v>156</v>
      </c>
      <c r="H51" s="671"/>
      <c r="I51" s="671"/>
      <c r="J51" s="82"/>
    </row>
    <row r="52" spans="1:11" x14ac:dyDescent="0.2">
      <c r="D52" s="670" t="s">
        <v>85</v>
      </c>
      <c r="E52" s="670"/>
      <c r="F52" s="670"/>
      <c r="G52" s="268"/>
      <c r="H52" s="267"/>
      <c r="I52" s="32"/>
    </row>
    <row r="53" spans="1:11" ht="43.5" customHeight="1" x14ac:dyDescent="0.2">
      <c r="A53" s="33" t="s">
        <v>268</v>
      </c>
      <c r="B53" s="34"/>
      <c r="C53" s="34"/>
      <c r="H53" s="32"/>
      <c r="I53" s="32"/>
    </row>
    <row r="54" spans="1:11" s="415" customFormat="1" x14ac:dyDescent="0.2">
      <c r="A54" s="35" t="s">
        <v>166</v>
      </c>
      <c r="B54" s="35"/>
      <c r="C54" s="35"/>
      <c r="D54" s="35"/>
      <c r="E54" s="36"/>
      <c r="F54" s="35"/>
      <c r="G54" s="35"/>
      <c r="H54" s="35"/>
      <c r="I54" s="35"/>
      <c r="J54" s="36"/>
      <c r="K54" s="35"/>
    </row>
    <row r="55" spans="1:11" ht="21.75" customHeight="1" x14ac:dyDescent="0.2">
      <c r="A55" s="416" t="s">
        <v>164</v>
      </c>
      <c r="B55" s="276"/>
      <c r="C55" s="276"/>
      <c r="D55" s="276"/>
      <c r="E55" s="417"/>
      <c r="F55" s="20"/>
      <c r="J55" s="31"/>
      <c r="K55" s="20"/>
    </row>
    <row r="56" spans="1:11" ht="24" customHeight="1" x14ac:dyDescent="0.2">
      <c r="A56" s="416" t="s">
        <v>165</v>
      </c>
      <c r="B56" s="276"/>
      <c r="C56" s="276"/>
      <c r="D56" s="276"/>
      <c r="E56" s="417"/>
      <c r="F56" s="20"/>
      <c r="J56" s="31"/>
      <c r="K56" s="20"/>
    </row>
  </sheetData>
  <sheetProtection algorithmName="SHA-512" hashValue="AvpaKwHn05W3qsh3ODyagiYJY5AhIy0Svs2su03lIa4Llh51t38LMUdn9OTgz1pxMdFVJr7ZW3lMQZAv+nV4BA==" saltValue="kRf0BhHIbwAkV4vuQ/f0gg==" spinCount="100000" sheet="1" objects="1" scenarios="1"/>
  <mergeCells count="83">
    <mergeCell ref="G43:H43"/>
    <mergeCell ref="A46:J46"/>
    <mergeCell ref="A43:E43"/>
    <mergeCell ref="A45:J45"/>
    <mergeCell ref="G39:H39"/>
    <mergeCell ref="B39:D39"/>
    <mergeCell ref="A42:E42"/>
    <mergeCell ref="B41:D41"/>
    <mergeCell ref="G41:H41"/>
    <mergeCell ref="B40:D40"/>
    <mergeCell ref="D49:F49"/>
    <mergeCell ref="D52:F52"/>
    <mergeCell ref="H48:I48"/>
    <mergeCell ref="H51:I51"/>
    <mergeCell ref="G16:H16"/>
    <mergeCell ref="B36:D36"/>
    <mergeCell ref="G20:H20"/>
    <mergeCell ref="B33:D33"/>
    <mergeCell ref="G27:H27"/>
    <mergeCell ref="G23:H23"/>
    <mergeCell ref="B25:D25"/>
    <mergeCell ref="G42:H42"/>
    <mergeCell ref="G32:H32"/>
    <mergeCell ref="G33:H33"/>
    <mergeCell ref="G21:H21"/>
    <mergeCell ref="G35:H35"/>
    <mergeCell ref="A2:J2"/>
    <mergeCell ref="C8:H8"/>
    <mergeCell ref="D5:E5"/>
    <mergeCell ref="H7:J7"/>
    <mergeCell ref="A8:B8"/>
    <mergeCell ref="A7:C7"/>
    <mergeCell ref="D7:F7"/>
    <mergeCell ref="C6:D6"/>
    <mergeCell ref="H5:I5"/>
    <mergeCell ref="A6:B6"/>
    <mergeCell ref="C4:H4"/>
    <mergeCell ref="A47:J47"/>
    <mergeCell ref="G24:H24"/>
    <mergeCell ref="B24:D24"/>
    <mergeCell ref="G38:H38"/>
    <mergeCell ref="G34:H34"/>
    <mergeCell ref="A31:J31"/>
    <mergeCell ref="B32:D32"/>
    <mergeCell ref="B34:D34"/>
    <mergeCell ref="G36:H36"/>
    <mergeCell ref="B26:D26"/>
    <mergeCell ref="G26:H26"/>
    <mergeCell ref="B28:D28"/>
    <mergeCell ref="B27:D27"/>
    <mergeCell ref="B38:D38"/>
    <mergeCell ref="G37:H37"/>
    <mergeCell ref="G29:H29"/>
    <mergeCell ref="A17:J17"/>
    <mergeCell ref="B13:D15"/>
    <mergeCell ref="J13:J15"/>
    <mergeCell ref="G18:H18"/>
    <mergeCell ref="B35:D35"/>
    <mergeCell ref="B18:D18"/>
    <mergeCell ref="B20:D20"/>
    <mergeCell ref="B19:D19"/>
    <mergeCell ref="G19:H19"/>
    <mergeCell ref="B21:D21"/>
    <mergeCell ref="B22:D22"/>
    <mergeCell ref="G22:H22"/>
    <mergeCell ref="G25:H25"/>
    <mergeCell ref="G28:H28"/>
    <mergeCell ref="A9:B9"/>
    <mergeCell ref="C9:H9"/>
    <mergeCell ref="H10:J10"/>
    <mergeCell ref="G40:H40"/>
    <mergeCell ref="B37:D37"/>
    <mergeCell ref="B29:D29"/>
    <mergeCell ref="G13:H15"/>
    <mergeCell ref="A13:A15"/>
    <mergeCell ref="G30:H30"/>
    <mergeCell ref="C10:F10"/>
    <mergeCell ref="A16:D16"/>
    <mergeCell ref="F13:F15"/>
    <mergeCell ref="E13:E15"/>
    <mergeCell ref="A30:E30"/>
    <mergeCell ref="B23:D23"/>
    <mergeCell ref="A10:B10"/>
  </mergeCells>
  <phoneticPr fontId="4" type="noConversion"/>
  <dataValidations count="3">
    <dataValidation type="whole" allowBlank="1" showInputMessage="1" showErrorMessage="1" sqref="F18:I30" xr:uid="{00000000-0002-0000-0500-000000000000}">
      <formula1>0</formula1>
      <formula2>100000000</formula2>
    </dataValidation>
    <dataValidation type="whole" allowBlank="1" showInputMessage="1" showErrorMessage="1" sqref="J18:J30" xr:uid="{00000000-0002-0000-0500-000001000000}">
      <formula1>-100000000</formula1>
      <formula2>100000000</formula2>
    </dataValidation>
    <dataValidation type="whole" allowBlank="1" showInputMessage="1" showErrorMessage="1" sqref="J32:J43" xr:uid="{00000000-0002-0000-0500-000002000000}">
      <formula1>-10000000</formula1>
      <formula2>100000000</formula2>
    </dataValidation>
  </dataValidations>
  <printOptions horizontalCentered="1" verticalCentered="1"/>
  <pageMargins left="0.05" right="0.05" top="0.5" bottom="0.5" header="0.5" footer="0.25"/>
  <pageSetup scale="74" orientation="portrait" blackAndWhite="1" r:id="rId1"/>
  <headerFooter alignWithMargins="0">
    <oddFooter>&amp;CSummary Page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ACCOUNTS</vt:lpstr>
      <vt:lpstr>CoverPage</vt:lpstr>
      <vt:lpstr>Salaries </vt:lpstr>
      <vt:lpstr>Fringes</vt:lpstr>
      <vt:lpstr>Non-Personnel</vt:lpstr>
      <vt:lpstr>SUMMARY</vt:lpstr>
      <vt:lpstr>CoverPage!Print_Area</vt:lpstr>
      <vt:lpstr>Fringes!Print_Area</vt:lpstr>
      <vt:lpstr>'Non-Personnel'!Print_Area</vt:lpstr>
      <vt:lpstr>SUMMARY!Print_Area</vt:lpstr>
      <vt:lpstr>Fringes!Print_Titles</vt:lpstr>
      <vt:lpstr>'Non-Personnel'!Print_Titles</vt:lpstr>
      <vt:lpstr>'Salaries '!Print_Titles</vt:lpstr>
    </vt:vector>
  </TitlesOfParts>
  <Company>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Paulette Waite</dc:creator>
  <cp:lastModifiedBy>Nicole Roberts</cp:lastModifiedBy>
  <cp:lastPrinted>2019-12-12T23:11:54Z</cp:lastPrinted>
  <dcterms:created xsi:type="dcterms:W3CDTF">2002-11-12T22:12:31Z</dcterms:created>
  <dcterms:modified xsi:type="dcterms:W3CDTF">2021-11-19T15:22:11Z</dcterms:modified>
</cp:coreProperties>
</file>