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131"/>
  <workbookPr/>
  <mc:AlternateContent xmlns:mc="http://schemas.openxmlformats.org/markup-compatibility/2006">
    <mc:Choice Requires="x15">
      <x15ac:absPath xmlns:x15ac="http://schemas.microsoft.com/office/spreadsheetml/2010/11/ac" url="C:\Users\422667\Downloads\"/>
    </mc:Choice>
  </mc:AlternateContent>
  <xr:revisionPtr revIDLastSave="0" documentId="8_{D87D5A07-81F9-4A01-BF8F-24CBCCD15374}" xr6:coauthVersionLast="47" xr6:coauthVersionMax="47" xr10:uidLastSave="{00000000-0000-0000-0000-000000000000}"/>
  <bookViews>
    <workbookView xWindow="-120" yWindow="-120" windowWidth="29040" windowHeight="15840" xr2:uid="{00000000-000D-0000-FFFF-FFFF00000000}"/>
  </bookViews>
  <sheets>
    <sheet name="Monthly Report" sheetId="2" r:id="rId1"/>
    <sheet name="Definitions" sheetId="3" r:id="rId2"/>
    <sheet name="Narrative" sheetId="5" r:id="rId3"/>
    <sheet name="Sheet1" sheetId="4" state="hidden"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N91" i="2" l="1"/>
  <c r="N92" i="2"/>
  <c r="N93" i="2"/>
  <c r="N94" i="2"/>
  <c r="N95" i="2"/>
  <c r="N96" i="2"/>
  <c r="N97" i="2"/>
  <c r="N98" i="2"/>
  <c r="N99" i="2"/>
  <c r="N100" i="2"/>
  <c r="N101" i="2"/>
  <c r="N89" i="2"/>
  <c r="N87" i="2" l="1"/>
  <c r="E6" i="2" l="1"/>
  <c r="D2" i="4" l="1"/>
  <c r="C2" i="4"/>
  <c r="B2" i="4"/>
  <c r="B85" i="2" l="1"/>
  <c r="C85" i="2"/>
  <c r="H85" i="2"/>
  <c r="I85" i="2"/>
  <c r="J85" i="2"/>
  <c r="K85" i="2"/>
  <c r="L85" i="2"/>
  <c r="M85" i="2"/>
  <c r="N17" i="2" l="1"/>
  <c r="N73" i="2" l="1"/>
  <c r="N72" i="2"/>
  <c r="N71" i="2"/>
  <c r="N70" i="2"/>
  <c r="C69" i="2"/>
  <c r="H69" i="2"/>
  <c r="I69" i="2"/>
  <c r="J69" i="2"/>
  <c r="K69" i="2"/>
  <c r="L69" i="2"/>
  <c r="M69" i="2"/>
  <c r="B69" i="2"/>
  <c r="N69" i="2" l="1"/>
  <c r="N76" i="2"/>
  <c r="N18" i="2" l="1"/>
  <c r="C74" i="2" l="1"/>
  <c r="H74" i="2"/>
  <c r="I74" i="2"/>
  <c r="J74" i="2"/>
  <c r="K74" i="2"/>
  <c r="L74" i="2"/>
  <c r="M74" i="2"/>
  <c r="C59" i="2"/>
  <c r="H59" i="2"/>
  <c r="I59" i="2"/>
  <c r="J59" i="2"/>
  <c r="K59" i="2"/>
  <c r="L59" i="2"/>
  <c r="M59" i="2"/>
  <c r="C51" i="2"/>
  <c r="H51" i="2"/>
  <c r="I51" i="2"/>
  <c r="J51" i="2"/>
  <c r="K51" i="2"/>
  <c r="L51" i="2"/>
  <c r="M51" i="2"/>
  <c r="C43" i="2"/>
  <c r="H43" i="2"/>
  <c r="H42" i="2" s="1"/>
  <c r="I43" i="2"/>
  <c r="I42" i="2" s="1"/>
  <c r="J43" i="2"/>
  <c r="K43" i="2"/>
  <c r="L43" i="2"/>
  <c r="L42" i="2" s="1"/>
  <c r="M43" i="2"/>
  <c r="M42" i="2" s="1"/>
  <c r="K42" i="2" l="1"/>
  <c r="J42" i="2"/>
  <c r="C42" i="2"/>
  <c r="N111" i="2"/>
  <c r="N112" i="2"/>
  <c r="N113" i="2"/>
  <c r="N110" i="2"/>
  <c r="N107" i="2"/>
  <c r="N108" i="2"/>
  <c r="N105" i="2"/>
  <c r="N80" i="2"/>
  <c r="N81" i="2"/>
  <c r="N82" i="2"/>
  <c r="N83" i="2"/>
  <c r="N84" i="2"/>
  <c r="N86" i="2"/>
  <c r="N88" i="2"/>
  <c r="N90" i="2"/>
  <c r="N102" i="2"/>
  <c r="N79" i="2"/>
  <c r="N75" i="2"/>
  <c r="N44" i="2"/>
  <c r="N45" i="2"/>
  <c r="N46" i="2"/>
  <c r="N47" i="2"/>
  <c r="N48" i="2"/>
  <c r="N49" i="2"/>
  <c r="N50" i="2"/>
  <c r="N52" i="2"/>
  <c r="N53" i="2"/>
  <c r="N54" i="2"/>
  <c r="N55" i="2"/>
  <c r="N56" i="2"/>
  <c r="N57" i="2"/>
  <c r="N58" i="2"/>
  <c r="N60" i="2"/>
  <c r="N61" i="2"/>
  <c r="N62" i="2"/>
  <c r="N63" i="2"/>
  <c r="N64" i="2"/>
  <c r="N65" i="2"/>
  <c r="N66" i="2"/>
  <c r="N35" i="2"/>
  <c r="N36" i="2"/>
  <c r="N37" i="2"/>
  <c r="N38" i="2"/>
  <c r="N39" i="2"/>
  <c r="N34" i="2"/>
  <c r="N28" i="2"/>
  <c r="N29" i="2"/>
  <c r="N30" i="2"/>
  <c r="N31" i="2"/>
  <c r="N32" i="2"/>
  <c r="N27" i="2"/>
  <c r="N24" i="2"/>
  <c r="N25" i="2"/>
  <c r="N23" i="2"/>
  <c r="N12" i="2"/>
  <c r="N13" i="2"/>
  <c r="N14" i="2"/>
  <c r="N15" i="2"/>
  <c r="N16" i="2"/>
  <c r="N19" i="2"/>
  <c r="N11" i="2"/>
  <c r="N7" i="2"/>
  <c r="N8" i="2"/>
  <c r="N9" i="2"/>
  <c r="C6" i="2"/>
  <c r="D6" i="2"/>
  <c r="F6" i="2"/>
  <c r="G6" i="2"/>
  <c r="H6" i="2"/>
  <c r="I6" i="2"/>
  <c r="J6" i="2"/>
  <c r="K6" i="2"/>
  <c r="L6" i="2"/>
  <c r="M6" i="2"/>
  <c r="B74" i="2"/>
  <c r="N74" i="2" s="1"/>
  <c r="B59" i="2"/>
  <c r="N59" i="2" s="1"/>
  <c r="B51" i="2"/>
  <c r="N51" i="2" s="1"/>
  <c r="B43" i="2"/>
  <c r="N43" i="2" s="1"/>
  <c r="N85" i="2" l="1"/>
  <c r="B42" i="2"/>
  <c r="N42" i="2" s="1"/>
  <c r="B6" i="2"/>
  <c r="N6" i="2" s="1"/>
</calcChain>
</file>

<file path=xl/sharedStrings.xml><?xml version="1.0" encoding="utf-8"?>
<sst xmlns="http://schemas.openxmlformats.org/spreadsheetml/2006/main" count="250" uniqueCount="185">
  <si>
    <t xml:space="preserve">Other detail: </t>
  </si>
  <si>
    <t>Other</t>
  </si>
  <si>
    <t>Contact Tracking</t>
  </si>
  <si>
    <t>Youth Coming Through the JISC</t>
  </si>
  <si>
    <t>School/education</t>
  </si>
  <si>
    <t>Employment</t>
  </si>
  <si>
    <t>Job Training</t>
  </si>
  <si>
    <t>Mental Health</t>
  </si>
  <si>
    <t>Substance Use Disorder Treatment</t>
  </si>
  <si>
    <t>Mentoring</t>
  </si>
  <si>
    <t>Recreational</t>
  </si>
  <si>
    <t>Needs Assessments and Service Plans for Diverted Youth</t>
  </si>
  <si>
    <r>
      <t xml:space="preserve">Activity type for individuals </t>
    </r>
    <r>
      <rPr>
        <b/>
        <sz val="11"/>
        <color theme="1"/>
        <rFont val="Calibri"/>
        <family val="2"/>
        <scheme val="minor"/>
      </rPr>
      <t>successfully</t>
    </r>
    <r>
      <rPr>
        <sz val="11"/>
        <color theme="1"/>
        <rFont val="Calibri"/>
        <family val="2"/>
        <scheme val="minor"/>
      </rPr>
      <t xml:space="preserve"> reached:</t>
    </r>
  </si>
  <si>
    <r>
      <t xml:space="preserve">Total # of youth diverted during month </t>
    </r>
    <r>
      <rPr>
        <i/>
        <sz val="11"/>
        <color rgb="FF0070C0"/>
        <rFont val="Calibri"/>
        <family val="2"/>
        <scheme val="minor"/>
      </rPr>
      <t>(autocalculation)</t>
    </r>
  </si>
  <si>
    <t>Total # of youth who received limited legal representation/diversion advocacy during month</t>
  </si>
  <si>
    <t>Assessments</t>
  </si>
  <si>
    <t>Service Plans</t>
  </si>
  <si>
    <t># of new needs assessments completed</t>
  </si>
  <si>
    <t># of updated needs assessments completed</t>
  </si>
  <si>
    <t>Youth referred for diversion during on-site hours</t>
  </si>
  <si>
    <t>Youth referred for diversion during off hours</t>
  </si>
  <si>
    <t>Total # Community Walk In Referrals</t>
  </si>
  <si>
    <t>Demographics</t>
  </si>
  <si>
    <t>Race</t>
  </si>
  <si>
    <t>Age</t>
  </si>
  <si>
    <t>Male</t>
  </si>
  <si>
    <t>Female</t>
  </si>
  <si>
    <t>African American/Black</t>
  </si>
  <si>
    <t>Hispanic/Latinx</t>
  </si>
  <si>
    <t>White</t>
  </si>
  <si>
    <t>Asian</t>
  </si>
  <si>
    <t>Native American/Pacific Islander</t>
  </si>
  <si>
    <t xml:space="preserve">  12 and under</t>
  </si>
  <si>
    <t xml:space="preserve">  13 years old</t>
  </si>
  <si>
    <t xml:space="preserve">  14 years old</t>
  </si>
  <si>
    <t xml:space="preserve">  15 years old</t>
  </si>
  <si>
    <t xml:space="preserve">  16 years old</t>
  </si>
  <si>
    <t xml:space="preserve">  17 years old</t>
  </si>
  <si>
    <t>Discharge Status</t>
  </si>
  <si>
    <r>
      <t xml:space="preserve">Total Cases Closed </t>
    </r>
    <r>
      <rPr>
        <i/>
        <sz val="11"/>
        <color theme="1"/>
        <rFont val="Calibri"/>
        <family val="2"/>
        <scheme val="minor"/>
      </rPr>
      <t>(autocalculation)</t>
    </r>
  </si>
  <si>
    <t>Individual Meeting</t>
  </si>
  <si>
    <t>Referral/Linkage Accompaniment</t>
  </si>
  <si>
    <t>Group Activity</t>
  </si>
  <si>
    <t>Family Engagement</t>
  </si>
  <si>
    <t xml:space="preserve"> Other</t>
  </si>
  <si>
    <t>Successful attempts</t>
  </si>
  <si>
    <t xml:space="preserve">      &lt;30 days</t>
  </si>
  <si>
    <t xml:space="preserve">     30-59 days</t>
  </si>
  <si>
    <t xml:space="preserve">     60-89 days</t>
  </si>
  <si>
    <t xml:space="preserve">     90-119 days</t>
  </si>
  <si>
    <t xml:space="preserve">     120- 149 days</t>
  </si>
  <si>
    <t xml:space="preserve">     150-179 days</t>
  </si>
  <si>
    <t xml:space="preserve">     180+ days</t>
  </si>
  <si>
    <t>Definitions</t>
  </si>
  <si>
    <t>Off hours refer to the times when LCLC staff is not present at the JISC</t>
  </si>
  <si>
    <t>A7</t>
  </si>
  <si>
    <t>A8</t>
  </si>
  <si>
    <t>Group activity refers to things that may have taken part in a group such as adventure therapy activities, circles, etc</t>
  </si>
  <si>
    <t>Family engagement is any contact with family members to discuss the youth, their goals, progress, etc</t>
  </si>
  <si>
    <t>Anything that does not fit into the other categories can fall under other - please describe what the other activity is though</t>
  </si>
  <si>
    <t>Row</t>
  </si>
  <si>
    <r>
      <t xml:space="preserve">Successful Completion </t>
    </r>
    <r>
      <rPr>
        <i/>
        <sz val="11"/>
        <color theme="1"/>
        <rFont val="Calibri"/>
        <family val="2"/>
        <scheme val="minor"/>
      </rPr>
      <t>(autocalculation)</t>
    </r>
  </si>
  <si>
    <r>
      <t xml:space="preserve">Unsuccessful Completion </t>
    </r>
    <r>
      <rPr>
        <i/>
        <sz val="11"/>
        <color theme="1"/>
        <rFont val="Calibri"/>
        <family val="2"/>
        <scheme val="minor"/>
      </rPr>
      <t>(autocalculation)</t>
    </r>
  </si>
  <si>
    <r>
      <t xml:space="preserve">Other </t>
    </r>
    <r>
      <rPr>
        <i/>
        <sz val="11"/>
        <color theme="1"/>
        <rFont val="Calibri"/>
        <family val="2"/>
        <scheme val="minor"/>
      </rPr>
      <t>(autocalculation)</t>
    </r>
  </si>
  <si>
    <t>Average caseload size (per case manager)</t>
  </si>
  <si>
    <r>
      <t xml:space="preserve">Total Number of Linkages Made During Month </t>
    </r>
    <r>
      <rPr>
        <i/>
        <sz val="12"/>
        <color theme="1"/>
        <rFont val="Calibri"/>
        <family val="2"/>
        <scheme val="minor"/>
      </rPr>
      <t>(autocalculation)</t>
    </r>
  </si>
  <si>
    <t>A79</t>
  </si>
  <si>
    <t>A80</t>
  </si>
  <si>
    <t>A81</t>
  </si>
  <si>
    <t>A82</t>
  </si>
  <si>
    <t>A83</t>
  </si>
  <si>
    <r>
      <t xml:space="preserve">Total </t>
    </r>
    <r>
      <rPr>
        <b/>
        <i/>
        <sz val="11"/>
        <color theme="1"/>
        <rFont val="Calibri"/>
        <family val="2"/>
        <scheme val="minor"/>
      </rPr>
      <t>(autocalculation)</t>
    </r>
  </si>
  <si>
    <t>A86</t>
  </si>
  <si>
    <t>A92</t>
  </si>
  <si>
    <t>BUILD</t>
  </si>
  <si>
    <t>A14</t>
  </si>
  <si>
    <t>A15</t>
  </si>
  <si>
    <t>A17</t>
  </si>
  <si>
    <t>A18</t>
  </si>
  <si>
    <t>A19</t>
  </si>
  <si>
    <t>BUILD is serving the young people from the community area of Austin</t>
  </si>
  <si>
    <t>LCLC</t>
  </si>
  <si>
    <t>ALSO</t>
  </si>
  <si>
    <t>New Life Centers</t>
  </si>
  <si>
    <r>
      <t>INSTRUCTIONS: Only add answers into  the white boxes excluding where "autocalculation" is listed. All answers should capture status as of the last day of the reporting month UNLESS otherwise noted. Sections denoted in</t>
    </r>
    <r>
      <rPr>
        <b/>
        <sz val="12"/>
        <color rgb="FF00B0F0"/>
        <rFont val="Calibri"/>
        <family val="2"/>
        <scheme val="minor"/>
      </rPr>
      <t xml:space="preserve"> </t>
    </r>
    <r>
      <rPr>
        <b/>
        <sz val="12"/>
        <color rgb="FF0070C0"/>
        <rFont val="Calibri"/>
        <family val="2"/>
        <scheme val="minor"/>
      </rPr>
      <t>blue</t>
    </r>
    <r>
      <rPr>
        <b/>
        <sz val="12"/>
        <color theme="1"/>
        <rFont val="Calibri"/>
        <family val="2"/>
        <scheme val="minor"/>
      </rPr>
      <t xml:space="preserve"> are entered by LCLC only. </t>
    </r>
  </si>
  <si>
    <t>Diverted Youth Receiving Case Management Services</t>
  </si>
  <si>
    <t>Back of the Yards - Provider TBD</t>
  </si>
  <si>
    <t># of new needs assessments past due</t>
  </si>
  <si>
    <t># of updated needs assessments past due</t>
  </si>
  <si>
    <t>Total # of client engagement letters signed</t>
  </si>
  <si>
    <t># of new service plans past due</t>
  </si>
  <si>
    <t># of updated service plans past due</t>
  </si>
  <si>
    <r>
      <t xml:space="preserve">Total # of case management contacts made in reporting period </t>
    </r>
    <r>
      <rPr>
        <i/>
        <sz val="11"/>
        <color theme="1"/>
        <rFont val="Calibri"/>
        <family val="2"/>
        <scheme val="minor"/>
      </rPr>
      <t>(autocalculation)</t>
    </r>
  </si>
  <si>
    <t>JISC Monthly Report - 2021</t>
  </si>
  <si>
    <t>Sex</t>
  </si>
  <si>
    <t>Phone call</t>
  </si>
  <si>
    <t>Letters</t>
  </si>
  <si>
    <t>House Visits</t>
  </si>
  <si>
    <t>Appointment Kept</t>
  </si>
  <si>
    <t># of new service plans completed</t>
  </si>
  <si>
    <t># of updated service plans completed</t>
  </si>
  <si>
    <t>A11</t>
  </si>
  <si>
    <t>A12</t>
  </si>
  <si>
    <t>A13</t>
  </si>
  <si>
    <t>When LCLC staff are present, youth may consent to receiving limited legal representation/diversion advocacy while at the JISC.</t>
  </si>
  <si>
    <t>A43</t>
  </si>
  <si>
    <t>A51</t>
  </si>
  <si>
    <t>A59</t>
  </si>
  <si>
    <t>A69</t>
  </si>
  <si>
    <t>A70-A73</t>
  </si>
  <si>
    <t>Unsuccessful attempts</t>
  </si>
  <si>
    <t>A74</t>
  </si>
  <si>
    <t>Case management contacts are contacts made after the initial successful contact attempt. (Ex. 10th try was when they finally made contact with young person. Contact try 11 and onward are considered case management contact).</t>
  </si>
  <si>
    <t>A77</t>
  </si>
  <si>
    <t>A87, 89, 91, 93, 95, 97, 99, 101</t>
  </si>
  <si>
    <t>A105</t>
  </si>
  <si>
    <t>A106</t>
  </si>
  <si>
    <t>A107</t>
  </si>
  <si>
    <t>A108</t>
  </si>
  <si>
    <t xml:space="preserve">Of the young people whose 30 day period for the assessment has passed, how many were not completed </t>
  </si>
  <si>
    <t>A110</t>
  </si>
  <si>
    <t>A111</t>
  </si>
  <si>
    <t>A112</t>
  </si>
  <si>
    <t>A113</t>
  </si>
  <si>
    <t>Of the young people whose needs assesments needed to be updated that month (it has been 90 days since their first needs assessment), how many were not completed</t>
  </si>
  <si>
    <t xml:space="preserve">Of the young people whose 30 day period for the service plan has passed, how many were not completed </t>
  </si>
  <si>
    <t xml:space="preserve">This is the number of updated service plans that were completed during the month. Case managers are required to update the service plans every 90 days. </t>
  </si>
  <si>
    <t>Intersex</t>
  </si>
  <si>
    <r>
      <t xml:space="preserve">Total # of pre-engagement attempts </t>
    </r>
    <r>
      <rPr>
        <i/>
        <sz val="11"/>
        <color theme="1"/>
        <rFont val="Calibri"/>
        <family val="2"/>
        <scheme val="minor"/>
      </rPr>
      <t>(autocalculation)</t>
    </r>
  </si>
  <si>
    <t>Referral/accompaniment refers to when the case manager takes the youth to a referral appointment, guides them through the process of it (ex. SUD treatment)</t>
  </si>
  <si>
    <t>A88</t>
  </si>
  <si>
    <t>A96</t>
  </si>
  <si>
    <t>A90</t>
  </si>
  <si>
    <t>A94</t>
  </si>
  <si>
    <t>Substance Use Disorder Treatment referrals include referrals for any level of care for substance use disrder treatment</t>
  </si>
  <si>
    <t>A98</t>
  </si>
  <si>
    <t>A100</t>
  </si>
  <si>
    <t xml:space="preserve">This is the number of updated needs assessments that were completed during the month. Case managers are required to update the needs assessment every 90 days. </t>
  </si>
  <si>
    <t>Of the young people whose service plans needed to be updated that month (it has been 90 days since their  service plan), how many were not completed</t>
  </si>
  <si>
    <t>On-site hours refers to the hours that LCLC staff (attorney and case manager) are both present at the JISC (currently M-F, 2-10PM but subject to change based on high traffic times)</t>
  </si>
  <si>
    <t>New Life Centers is serving young people from the community area of Little Village/South Lawndale</t>
  </si>
  <si>
    <t>Client engagement letters are signed by youth that consent to receiving limited legal representation/diversion advocacy from LCLC while at the JISC.</t>
  </si>
  <si>
    <t>Pre-engagement means the time period from when the young person has been referred to community based case management services to the time that the community based case manager makes a successful contact attempt (Ex. Case manager tries 10 times to make contact with a young person once receiving their referral before they are finally able to speak to the young person.)</t>
  </si>
  <si>
    <r>
      <t xml:space="preserve">Methods of pre-engagement attempts. (Ex. 10 pre-engagement attempts made to contact young person - 5 </t>
    </r>
    <r>
      <rPr>
        <strike/>
        <sz val="11"/>
        <rFont val="Calibri"/>
        <family val="2"/>
        <scheme val="minor"/>
      </rPr>
      <t xml:space="preserve"> </t>
    </r>
    <r>
      <rPr>
        <sz val="11"/>
        <rFont val="Calibri"/>
        <family val="2"/>
        <scheme val="minor"/>
      </rPr>
      <t>via phone, 2 home visits, 1 letter, 2 attempts via social media, etc.)</t>
    </r>
  </si>
  <si>
    <t>Number of youth on a case manager's caseload averaged across all community based case managers</t>
  </si>
  <si>
    <t>An individual meeting can be in-person, over the phone, via video chat, etc. but is one on one engagement with the youth</t>
  </si>
  <si>
    <t>School/education linkagesbmeans getting juvenile enrolled back in school, extra tutoring, GED programs, school advocacy, etc</t>
  </si>
  <si>
    <t xml:space="preserve">Employment represents getting juvenile connected to a paid employment opportunity </t>
  </si>
  <si>
    <t>Mental health is any referral to a mental health provider</t>
  </si>
  <si>
    <r>
      <t>Recreational includes connecting participants to</t>
    </r>
    <r>
      <rPr>
        <strike/>
        <sz val="11"/>
        <rFont val="Calibri"/>
        <family val="2"/>
        <scheme val="minor"/>
      </rPr>
      <t xml:space="preserve"> </t>
    </r>
    <r>
      <rPr>
        <sz val="11"/>
        <rFont val="Calibri"/>
        <family val="2"/>
        <scheme val="minor"/>
      </rPr>
      <t xml:space="preserve">acitivities such as a sports, poetry slam, adventure therapy etc. </t>
    </r>
  </si>
  <si>
    <t>Anything that does not fit into the other categories can fall under other - please describe what the linkage is</t>
  </si>
  <si>
    <t>Mentoring referrals include referrals to mentoring programs such as after school programs, group mentoring, or individual mentoring</t>
  </si>
  <si>
    <t xml:space="preserve">Job training is a referral to a vocational training program, help with applying for jobs, creating a resume, writing a cover letter etc. </t>
  </si>
  <si>
    <t>ALSO is serving young people from the community areas of Humboldt Park.</t>
  </si>
  <si>
    <t>Diverted youth within contracted service areas referred to case management services</t>
  </si>
  <si>
    <t xml:space="preserve">This includes youth who are diverted, but outside of the JISC service districts covered by the service providers listed. Referrals are made for those youth; however, their outcomes are not captured in this report. </t>
  </si>
  <si>
    <t>This is the number of new needs assessments that were completed during the month. The number of new clients that come in during the month and number of new needs assessments will not always be the same. This is because case managers have 30 days to complete the new needs assessment. (Ex. A young person could be referred to an agency on January 29th. They would count as a new client in January; however, the case manager might not be able to reach them and complete the needs assessment until early February).</t>
  </si>
  <si>
    <t>This is number of new service plans that were completed during the month. The number of new clients that come in during the month and number of new service plans will not always be the same. This is because case managers have 30 days to complete the new service plan. The needs assessment informs the service plans. (Ex. A young person could be referred to an agency on January 29th. They would count as a new client in January; however, the case manager may not complete the service plan until early February).</t>
  </si>
  <si>
    <t>Successful completion is if the youth has achieved all of the goals on their individual service plan or is on track to complete all of their goals (ex. A junior in high has the goal of graduating high school - we will likely not be serving them through graduation but they are attending regularly and not failing). The number of days that a young person was with the program starts from the date of the referral until they are closed out by the case manager.</t>
  </si>
  <si>
    <t>Unsuccessful completion is if the youth has disengaged from sevices or if the case manager was never able to make contact. The number of days that a young person was with the program starts from the date of the referral until they are closed out by the case manager.</t>
  </si>
  <si>
    <t>A young person may need to be closed for reasons outside of successful or unsuccessful for reasons such as their passing, moving out of the area, or reasons that are not easily categorized in successful or unsucessful.  The number of days that a young person was with the program starts from the date of the referral until they are closed out by the case manager.</t>
  </si>
  <si>
    <r>
      <t xml:space="preserve">Diverted youth </t>
    </r>
    <r>
      <rPr>
        <i/>
        <sz val="11"/>
        <color rgb="FF0070C0"/>
        <rFont val="Calibri"/>
        <family val="2"/>
        <scheme val="minor"/>
      </rPr>
      <t>outside</t>
    </r>
    <r>
      <rPr>
        <sz val="11"/>
        <color rgb="FF0070C0"/>
        <rFont val="Calibri"/>
        <family val="2"/>
        <scheme val="minor"/>
      </rPr>
      <t xml:space="preserve"> of contracted services areas referred to case management services</t>
    </r>
  </si>
  <si>
    <t xml:space="preserve">Appointment kept refers to if the first appointment for the linkage was kept. (Ex. 5 referrals for mental health treatment were made in a month for 5 unique clients, "appointment kept" caputres the number of unique clients who attended their first appointment). Note that appointments kept may not always happen in the same month as the linkage that was made. (Ex. A referral was made for mental health services on January 31, but the first appointment may not happen until mid-Februrary). Appointments kept may include appointments for linkages/referrals to services that were made in the prior month. </t>
  </si>
  <si>
    <t>Target Area Development</t>
  </si>
  <si>
    <t xml:space="preserve">Target Area Development is serving young people from the community areas of Auburn-Gresham, Englewood, Chatham, and Foster Park. </t>
  </si>
  <si>
    <t>n/a</t>
  </si>
  <si>
    <t>Victim Advocate</t>
  </si>
  <si>
    <t>A6</t>
  </si>
  <si>
    <t xml:space="preserve">Youth diverted during month is counting those that were referred for case management services. </t>
  </si>
  <si>
    <t>Phone</t>
  </si>
  <si>
    <t>Secretary of State, Southwest Organizing Project</t>
  </si>
  <si>
    <t>Southwest Organizing Project</t>
  </si>
  <si>
    <t>A5-A40</t>
  </si>
  <si>
    <t xml:space="preserve">The data captured in these cells reflects new clients that came through the JISC in that month. </t>
  </si>
  <si>
    <t xml:space="preserve">Lawndale Christian Legal Center (LCLC) is serving young people from the community areas of North Lawndale, East Garfield Park, West Garfield Park, parts of the South Side, and any other youth who live outside the boundaries of the other listed service providers. </t>
  </si>
  <si>
    <t>Have you experienced any challenges this month? If so, please describe:</t>
  </si>
  <si>
    <t>Please share a success story of one of your clients.</t>
  </si>
  <si>
    <t xml:space="preserve">Monthly Narrative </t>
  </si>
  <si>
    <t>A41-A113</t>
  </si>
  <si>
    <t>These rows are capturing the work being done for all clients during that month, not just new clients.</t>
  </si>
  <si>
    <t>Documents</t>
  </si>
  <si>
    <r>
      <rPr>
        <b/>
        <sz val="10"/>
        <color theme="1"/>
        <rFont val="Calibri"/>
        <family val="2"/>
        <scheme val="minor"/>
      </rPr>
      <t>ALSO:</t>
    </r>
    <r>
      <rPr>
        <sz val="10"/>
        <color theme="1"/>
        <rFont val="Calibri"/>
        <family val="2"/>
        <scheme val="minor"/>
      </rPr>
      <t xml:space="preserve"> I was able to make contact with the participant's mother on several occasions, but unable to reach the participant himself. I coordinated several efforts with the mother to make contact with participant. Mother stated that the family has expereinced several challenges this year that has made engaging the youth more difficult. After numerous attempts and the re-engagement protocol, had to close client out. 
</t>
    </r>
    <r>
      <rPr>
        <b/>
        <sz val="10"/>
        <color theme="1"/>
        <rFont val="Calibri"/>
        <family val="2"/>
        <scheme val="minor"/>
      </rPr>
      <t xml:space="preserve">
Target Area:</t>
    </r>
    <r>
      <rPr>
        <sz val="10"/>
        <color theme="1"/>
        <rFont val="Calibri"/>
        <family val="2"/>
        <scheme val="minor"/>
      </rPr>
      <t xml:space="preserve"> With summer here, I have had more challenges with parents keeping appoitments and/ or calling me back. </t>
    </r>
  </si>
  <si>
    <t>Additonal Comments/Notes:</t>
  </si>
  <si>
    <r>
      <rPr>
        <b/>
        <sz val="10"/>
        <color theme="1"/>
        <rFont val="Calibri"/>
        <family val="2"/>
        <scheme val="minor"/>
      </rPr>
      <t>ALSO:</t>
    </r>
    <r>
      <rPr>
        <sz val="10"/>
        <color theme="1"/>
        <rFont val="Calibri"/>
        <family val="2"/>
        <scheme val="minor"/>
      </rPr>
      <t xml:space="preserve"> Participant joined ALSO's 10, 10, 10 program where youth receive mentoring, conduct, peace circles, financial literacy training,  life skills / character development training and complete community learning / service projects. Participant shared that the lack of judgement in the 10, 10, 10 program helped him with opening up, learning more, and not having as many trust issues.
</t>
    </r>
    <r>
      <rPr>
        <b/>
        <sz val="10"/>
        <color theme="1"/>
        <rFont val="Calibri"/>
        <family val="2"/>
        <scheme val="minor"/>
      </rPr>
      <t>LCLC:</t>
    </r>
    <r>
      <rPr>
        <sz val="10"/>
        <color theme="1"/>
        <rFont val="Calibri"/>
        <family val="2"/>
        <scheme val="minor"/>
      </rPr>
      <t xml:space="preserve"> One of my clients, KW, was referred to participate in Chicago Voyagers. She was extremely hesitant to participate in adventure therapeutic activities involving water. On our first activity of canoeing, she received tremendous support from her CM and her mother. She was informed of the safety precautions in place and the orientation that would occur before we left land. After multiple attempts at processing her near drowing experience, she ultimately felt the fear of water was too great to navigate. For our second activity, we were scheduled to go canoeing. Again, her CM reminded her of the saftey precautions in place and how sailing would be a great opportunity to grapple with her fear. KW attended the sailing event with her peers, CM and another LCLC staff member. She did a great job of facing her fear and also practicing a new coping skill (deep breathing) when the waves pulled beyond her comfort level. We're extrememly proud of her! 
</t>
    </r>
    <r>
      <rPr>
        <b/>
        <sz val="10"/>
        <color theme="1"/>
        <rFont val="Calibri"/>
        <family val="2"/>
        <scheme val="minor"/>
      </rPr>
      <t>Target Area:</t>
    </r>
    <r>
      <rPr>
        <sz val="10"/>
        <color theme="1"/>
        <rFont val="Calibri"/>
        <family val="2"/>
        <scheme val="minor"/>
      </rPr>
      <t xml:space="preserve"> There is two young boys that I want to share about:  Youth 1 was referred to use with two charges on his background. He has been working with his Target Area Case Manager for only two months and has had dramatic change in his day to day. He has volunteered with the 7th district police station, he was given a summer pass for the Kroc Center and will be spending his summer learning how to swim. He is very interested in Psychology and is looking to learn more about truama and human behaviors. He has been in compliant and active with communicating with his case manager weekly. He has been active with a referred male mentor from PBC. He was referred and connected to another male mentor from Target Area.  Youth 2 was referred with his first charge; since then, he has started working, was given a summer pass for the Kroc Center, and will be spending his summer learning how to swim. He has built relationships and volunteers with other particpants. He was connected and is active with a male mentor from PBC. Both youth have been encouraging each other to stay out of trouble and strive for better. 
</t>
    </r>
  </si>
  <si>
    <t>While New Life Centers did not have any new clients that came through the JISC in the month of June, they did have one new client as a transfer from LCLC.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</si>
</sst>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409]mmm\-yy;@"/>
  </numFmts>
  <fonts count="19" x14ac:knownFonts="1">
    <font>
      <sz val="11"/>
      <color theme="1"/>
      <name val="Calibri"/>
      <family val="2"/>
      <scheme val="minor"/>
    </font>
    <font>
      <b/>
      <sz val="11"/>
      <color theme="1"/>
      <name val="Calibri"/>
      <family val="2"/>
      <scheme val="minor"/>
    </font>
    <font>
      <b/>
      <sz val="12"/>
      <color theme="1"/>
      <name val="Calibri"/>
      <family val="2"/>
      <scheme val="minor"/>
    </font>
    <font>
      <i/>
      <sz val="11"/>
      <color theme="1"/>
      <name val="Calibri"/>
      <family val="2"/>
      <scheme val="minor"/>
    </font>
    <font>
      <sz val="11"/>
      <name val="Calibri"/>
      <family val="2"/>
      <scheme val="minor"/>
    </font>
    <font>
      <sz val="11"/>
      <color rgb="FFFF0000"/>
      <name val="Calibri"/>
      <family val="2"/>
      <scheme val="minor"/>
    </font>
    <font>
      <sz val="11"/>
      <color rgb="FF0070C0"/>
      <name val="Calibri"/>
      <family val="2"/>
      <scheme val="minor"/>
    </font>
    <font>
      <i/>
      <sz val="11"/>
      <color rgb="FF0070C0"/>
      <name val="Calibri"/>
      <family val="2"/>
      <scheme val="minor"/>
    </font>
    <font>
      <i/>
      <sz val="12"/>
      <color theme="1"/>
      <name val="Calibri"/>
      <family val="2"/>
      <scheme val="minor"/>
    </font>
    <font>
      <b/>
      <sz val="16"/>
      <color theme="1"/>
      <name val="Calibri"/>
      <family val="2"/>
      <scheme val="minor"/>
    </font>
    <font>
      <b/>
      <i/>
      <sz val="11"/>
      <color theme="1"/>
      <name val="Calibri"/>
      <family val="2"/>
      <scheme val="minor"/>
    </font>
    <font>
      <b/>
      <sz val="12"/>
      <color rgb="FF00B0F0"/>
      <name val="Calibri"/>
      <family val="2"/>
      <scheme val="minor"/>
    </font>
    <font>
      <b/>
      <sz val="12"/>
      <color rgb="FF0070C0"/>
      <name val="Calibri"/>
      <family val="2"/>
      <scheme val="minor"/>
    </font>
    <font>
      <b/>
      <i/>
      <sz val="12"/>
      <color theme="1"/>
      <name val="Calibri"/>
      <family val="2"/>
      <scheme val="minor"/>
    </font>
    <font>
      <strike/>
      <sz val="11"/>
      <name val="Calibri"/>
      <family val="2"/>
      <scheme val="minor"/>
    </font>
    <font>
      <sz val="10"/>
      <color theme="1"/>
      <name val="Calibri"/>
      <family val="2"/>
      <scheme val="minor"/>
    </font>
    <font>
      <sz val="11"/>
      <color rgb="FF000000"/>
      <name val="Calibri"/>
      <family val="2"/>
      <scheme val="minor"/>
    </font>
    <font>
      <b/>
      <sz val="12"/>
      <color rgb="FF000000"/>
      <name val="Calibri"/>
      <family val="2"/>
      <scheme val="minor"/>
    </font>
    <font>
      <b/>
      <sz val="10"/>
      <color theme="1"/>
      <name val="Calibri"/>
      <family val="2"/>
      <scheme val="minor"/>
    </font>
  </fonts>
  <fills count="12">
    <fill>
      <patternFill patternType="none"/>
    </fill>
    <fill>
      <patternFill patternType="gray125"/>
    </fill>
    <fill>
      <patternFill patternType="solid">
        <fgColor theme="9" tint="0.79998168889431442"/>
        <bgColor indexed="64"/>
      </patternFill>
    </fill>
    <fill>
      <patternFill patternType="solid">
        <fgColor theme="6" tint="-0.49998474074526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0"/>
        <bgColor indexed="64"/>
      </patternFill>
    </fill>
    <fill>
      <patternFill patternType="solid">
        <fgColor theme="0" tint="-0.249977111117893"/>
        <bgColor indexed="64"/>
      </patternFill>
    </fill>
    <fill>
      <patternFill patternType="solid">
        <fgColor theme="2" tint="-9.9978637043366805E-2"/>
        <bgColor indexed="64"/>
      </patternFill>
    </fill>
    <fill>
      <patternFill patternType="solid">
        <fgColor theme="5" tint="0.59999389629810485"/>
        <bgColor indexed="64"/>
      </patternFill>
    </fill>
    <fill>
      <patternFill patternType="solid">
        <fgColor rgb="FFDEEAF6"/>
        <bgColor rgb="FFDEEAF6"/>
      </patternFill>
    </fill>
  </fills>
  <borders count="11">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right/>
      <top style="thin">
        <color rgb="FF000000"/>
      </top>
      <bottom/>
      <diagonal/>
    </border>
  </borders>
  <cellStyleXfs count="1">
    <xf numFmtId="0" fontId="0" fillId="0" borderId="0"/>
  </cellStyleXfs>
  <cellXfs count="110">
    <xf numFmtId="0" fontId="0" fillId="0" borderId="0" xfId="0"/>
    <xf numFmtId="0" fontId="0" fillId="0" borderId="0" xfId="0" applyFill="1"/>
    <xf numFmtId="17" fontId="1" fillId="2" borderId="3" xfId="0" applyNumberFormat="1" applyFont="1" applyFill="1" applyBorder="1"/>
    <xf numFmtId="1" fontId="0" fillId="3" borderId="2" xfId="0" applyNumberFormat="1" applyFill="1" applyBorder="1"/>
    <xf numFmtId="1" fontId="0" fillId="0" borderId="2" xfId="0" applyNumberFormat="1" applyBorder="1"/>
    <xf numFmtId="0" fontId="0" fillId="0" borderId="2" xfId="0" applyFill="1" applyBorder="1"/>
    <xf numFmtId="0" fontId="0" fillId="3" borderId="2" xfId="0" applyFill="1" applyBorder="1"/>
    <xf numFmtId="0" fontId="0" fillId="0" borderId="2" xfId="0" applyBorder="1"/>
    <xf numFmtId="164" fontId="0" fillId="0" borderId="2" xfId="0" applyNumberFormat="1" applyBorder="1"/>
    <xf numFmtId="0" fontId="0" fillId="2" borderId="0" xfId="0" applyFill="1" applyAlignment="1">
      <alignment wrapText="1"/>
    </xf>
    <xf numFmtId="0" fontId="0" fillId="0" borderId="0" xfId="0" applyAlignment="1">
      <alignment wrapText="1"/>
    </xf>
    <xf numFmtId="1" fontId="4" fillId="0" borderId="2" xfId="0" applyNumberFormat="1" applyFont="1" applyBorder="1"/>
    <xf numFmtId="0" fontId="0" fillId="0" borderId="0" xfId="0" applyBorder="1"/>
    <xf numFmtId="0" fontId="0" fillId="0" borderId="0" xfId="0" applyFill="1" applyBorder="1"/>
    <xf numFmtId="0" fontId="2" fillId="4" borderId="4" xfId="0" applyFont="1" applyFill="1" applyBorder="1" applyAlignment="1">
      <alignment wrapText="1"/>
    </xf>
    <xf numFmtId="0" fontId="6" fillId="4" borderId="4" xfId="0" applyFont="1" applyFill="1" applyBorder="1" applyAlignment="1">
      <alignment horizontal="left" wrapText="1" indent="2"/>
    </xf>
    <xf numFmtId="0" fontId="6" fillId="4" borderId="4" xfId="0" applyFont="1" applyFill="1" applyBorder="1" applyAlignment="1">
      <alignment horizontal="left" wrapText="1" indent="4"/>
    </xf>
    <xf numFmtId="0" fontId="0" fillId="4" borderId="4" xfId="0" applyFill="1" applyBorder="1" applyAlignment="1">
      <alignment horizontal="left" wrapText="1" indent="2"/>
    </xf>
    <xf numFmtId="0" fontId="0" fillId="4" borderId="4" xfId="0" applyFill="1" applyBorder="1" applyAlignment="1">
      <alignment horizontal="left" wrapText="1" indent="4"/>
    </xf>
    <xf numFmtId="0" fontId="4" fillId="4" borderId="4" xfId="0" applyFont="1" applyFill="1" applyBorder="1" applyAlignment="1">
      <alignment horizontal="left" wrapText="1" indent="4"/>
    </xf>
    <xf numFmtId="0" fontId="4" fillId="4" borderId="4" xfId="0" applyFont="1" applyFill="1" applyBorder="1" applyAlignment="1">
      <alignment horizontal="left" wrapText="1" indent="2"/>
    </xf>
    <xf numFmtId="0" fontId="4" fillId="4" borderId="4" xfId="0" applyFont="1" applyFill="1" applyBorder="1" applyAlignment="1">
      <alignment horizontal="left" wrapText="1" indent="3"/>
    </xf>
    <xf numFmtId="0" fontId="0" fillId="4" borderId="7" xfId="0" applyFill="1" applyBorder="1" applyAlignment="1">
      <alignment horizontal="left" wrapText="1" indent="2"/>
    </xf>
    <xf numFmtId="0" fontId="0" fillId="4" borderId="4" xfId="0" applyFont="1" applyFill="1" applyBorder="1" applyAlignment="1">
      <alignment horizontal="left" wrapText="1" indent="2"/>
    </xf>
    <xf numFmtId="0" fontId="0" fillId="4" borderId="4" xfId="0" applyFont="1" applyFill="1" applyBorder="1" applyAlignment="1">
      <alignment horizontal="left" wrapText="1" indent="4"/>
    </xf>
    <xf numFmtId="0" fontId="0" fillId="0" borderId="0" xfId="0" applyAlignment="1"/>
    <xf numFmtId="0" fontId="0" fillId="0" borderId="2" xfId="0" applyBorder="1" applyAlignment="1"/>
    <xf numFmtId="1" fontId="0" fillId="5" borderId="2" xfId="0" applyNumberFormat="1" applyFill="1" applyBorder="1"/>
    <xf numFmtId="1" fontId="4" fillId="5" borderId="2" xfId="0" applyNumberFormat="1" applyFont="1" applyFill="1" applyBorder="1"/>
    <xf numFmtId="0" fontId="9" fillId="5" borderId="2" xfId="0" applyFont="1" applyFill="1" applyBorder="1" applyAlignment="1"/>
    <xf numFmtId="17" fontId="1" fillId="6" borderId="3" xfId="0" applyNumberFormat="1" applyFont="1" applyFill="1" applyBorder="1" applyAlignment="1">
      <alignment horizontal="center"/>
    </xf>
    <xf numFmtId="1" fontId="0" fillId="6" borderId="2" xfId="0" applyNumberFormat="1" applyFill="1" applyBorder="1"/>
    <xf numFmtId="0" fontId="4" fillId="4" borderId="2" xfId="0" applyFont="1" applyFill="1" applyBorder="1" applyAlignment="1">
      <alignment horizontal="left" wrapText="1" indent="3"/>
    </xf>
    <xf numFmtId="0" fontId="0" fillId="6" borderId="2" xfId="0" applyFill="1" applyBorder="1"/>
    <xf numFmtId="0" fontId="0" fillId="0" borderId="2" xfId="0" applyFill="1" applyBorder="1" applyAlignment="1"/>
    <xf numFmtId="0" fontId="0" fillId="0" borderId="2" xfId="0" applyBorder="1" applyAlignment="1"/>
    <xf numFmtId="0" fontId="2" fillId="2" borderId="0" xfId="0" applyFont="1" applyFill="1" applyBorder="1" applyAlignment="1">
      <alignment wrapText="1"/>
    </xf>
    <xf numFmtId="0" fontId="13" fillId="4" borderId="4" xfId="0" applyFont="1" applyFill="1" applyBorder="1" applyAlignment="1">
      <alignment horizontal="left" wrapText="1"/>
    </xf>
    <xf numFmtId="0" fontId="5" fillId="4" borderId="4" xfId="0" applyFont="1" applyFill="1" applyBorder="1" applyAlignment="1">
      <alignment horizontal="left" wrapText="1" indent="4"/>
    </xf>
    <xf numFmtId="0" fontId="0" fillId="0" borderId="2" xfId="0" applyBorder="1" applyAlignment="1"/>
    <xf numFmtId="0" fontId="0" fillId="7" borderId="2" xfId="0" applyFill="1" applyBorder="1"/>
    <xf numFmtId="0" fontId="0" fillId="4" borderId="7" xfId="0" applyFill="1" applyBorder="1" applyAlignment="1">
      <alignment horizontal="left" wrapText="1" indent="4"/>
    </xf>
    <xf numFmtId="0" fontId="0" fillId="0" borderId="2" xfId="0" applyFill="1" applyBorder="1" applyAlignment="1">
      <alignment wrapText="1"/>
    </xf>
    <xf numFmtId="0" fontId="0" fillId="0" borderId="2" xfId="0" applyBorder="1" applyAlignment="1">
      <alignment wrapText="1"/>
    </xf>
    <xf numFmtId="0" fontId="0" fillId="8" borderId="4" xfId="0" applyFill="1" applyBorder="1" applyAlignment="1">
      <alignment horizontal="left" vertical="top" wrapText="1" indent="6"/>
    </xf>
    <xf numFmtId="1" fontId="0" fillId="8" borderId="2" xfId="0" applyNumberFormat="1" applyFill="1" applyBorder="1"/>
    <xf numFmtId="164" fontId="0" fillId="8" borderId="2" xfId="0" applyNumberFormat="1" applyFill="1" applyBorder="1"/>
    <xf numFmtId="0" fontId="0" fillId="8" borderId="2" xfId="0" applyFill="1" applyBorder="1"/>
    <xf numFmtId="0" fontId="0" fillId="8" borderId="0" xfId="0" applyFill="1" applyBorder="1"/>
    <xf numFmtId="0" fontId="0" fillId="8" borderId="0" xfId="0" applyFill="1"/>
    <xf numFmtId="0" fontId="0" fillId="8" borderId="2" xfId="0" applyFill="1" applyBorder="1" applyAlignment="1">
      <alignment wrapText="1"/>
    </xf>
    <xf numFmtId="1" fontId="4" fillId="0" borderId="2" xfId="0" applyNumberFormat="1" applyFont="1" applyFill="1" applyBorder="1"/>
    <xf numFmtId="1" fontId="0" fillId="0" borderId="2" xfId="0" applyNumberFormat="1" applyBorder="1" applyAlignment="1">
      <alignment horizontal="center"/>
    </xf>
    <xf numFmtId="1" fontId="0" fillId="0" borderId="2" xfId="0" applyNumberFormat="1" applyFill="1" applyBorder="1"/>
    <xf numFmtId="0" fontId="0" fillId="5" borderId="0" xfId="0" applyFill="1" applyAlignment="1">
      <alignment wrapText="1"/>
    </xf>
    <xf numFmtId="0" fontId="0" fillId="5" borderId="2" xfId="0" applyFill="1" applyBorder="1" applyAlignment="1">
      <alignment wrapText="1"/>
    </xf>
    <xf numFmtId="0" fontId="0" fillId="0" borderId="8" xfId="0" applyFont="1" applyFill="1" applyBorder="1" applyAlignment="1">
      <alignment horizontal="right"/>
    </xf>
    <xf numFmtId="0" fontId="0" fillId="0" borderId="4" xfId="0" applyFont="1" applyFill="1" applyBorder="1" applyAlignment="1">
      <alignment horizontal="right"/>
    </xf>
    <xf numFmtId="0" fontId="0" fillId="0" borderId="2" xfId="0" applyFont="1" applyFill="1" applyBorder="1" applyAlignment="1">
      <alignment horizontal="right"/>
    </xf>
    <xf numFmtId="0" fontId="0" fillId="7" borderId="4" xfId="0" applyFont="1" applyFill="1" applyBorder="1" applyAlignment="1">
      <alignment horizontal="right"/>
    </xf>
    <xf numFmtId="0" fontId="0" fillId="0" borderId="2" xfId="0" applyFill="1" applyBorder="1" applyAlignment="1">
      <alignment horizontal="center"/>
    </xf>
    <xf numFmtId="1" fontId="0" fillId="0" borderId="2" xfId="0" applyNumberFormat="1" applyFill="1" applyBorder="1" applyAlignment="1">
      <alignment horizontal="center"/>
    </xf>
    <xf numFmtId="165" fontId="0" fillId="3" borderId="2" xfId="0" applyNumberFormat="1" applyFill="1" applyBorder="1"/>
    <xf numFmtId="17" fontId="0" fillId="0" borderId="0" xfId="0" applyNumberFormat="1"/>
    <xf numFmtId="1" fontId="4" fillId="3" borderId="2" xfId="0" applyNumberFormat="1" applyFont="1" applyFill="1" applyBorder="1"/>
    <xf numFmtId="1" fontId="0" fillId="9" borderId="2" xfId="0" applyNumberFormat="1" applyFill="1" applyBorder="1"/>
    <xf numFmtId="0" fontId="0" fillId="9" borderId="0" xfId="0" applyFill="1" applyBorder="1"/>
    <xf numFmtId="0" fontId="0" fillId="9" borderId="0" xfId="0" applyFill="1"/>
    <xf numFmtId="0" fontId="0" fillId="9" borderId="2" xfId="0" applyFill="1" applyBorder="1"/>
    <xf numFmtId="1" fontId="0" fillId="9" borderId="2" xfId="0" applyNumberFormat="1" applyFill="1" applyBorder="1" applyAlignment="1">
      <alignment horizontal="right"/>
    </xf>
    <xf numFmtId="0" fontId="1" fillId="9" borderId="4" xfId="0" applyFont="1" applyFill="1" applyBorder="1" applyAlignment="1">
      <alignment horizontal="left" wrapText="1" indent="2"/>
    </xf>
    <xf numFmtId="0" fontId="0" fillId="10" borderId="2" xfId="0" applyFill="1" applyBorder="1"/>
    <xf numFmtId="0" fontId="0" fillId="0" borderId="0" xfId="0" applyFont="1"/>
    <xf numFmtId="0" fontId="15" fillId="0" borderId="0" xfId="0" applyFont="1"/>
    <xf numFmtId="0" fontId="15" fillId="0" borderId="9" xfId="0" applyFont="1" applyBorder="1" applyAlignment="1">
      <alignment vertical="center" wrapText="1"/>
    </xf>
    <xf numFmtId="0" fontId="16" fillId="11" borderId="9" xfId="0" applyFont="1" applyFill="1" applyBorder="1" applyAlignment="1"/>
    <xf numFmtId="0" fontId="17" fillId="0" borderId="9" xfId="0" applyFont="1" applyBorder="1" applyAlignment="1">
      <alignment horizontal="center"/>
    </xf>
    <xf numFmtId="0" fontId="3" fillId="2" borderId="5" xfId="0" applyFont="1" applyFill="1" applyBorder="1" applyAlignment="1">
      <alignment horizontal="center" wrapText="1"/>
    </xf>
    <xf numFmtId="0" fontId="3" fillId="2" borderId="6" xfId="0" applyFont="1" applyFill="1" applyBorder="1" applyAlignment="1">
      <alignment horizontal="center" wrapText="1"/>
    </xf>
    <xf numFmtId="17" fontId="1" fillId="2" borderId="0" xfId="0" applyNumberFormat="1" applyFont="1" applyFill="1" applyBorder="1" applyAlignment="1">
      <alignment horizontal="center"/>
    </xf>
    <xf numFmtId="17" fontId="2" fillId="2" borderId="1" xfId="0" applyNumberFormat="1" applyFont="1" applyFill="1" applyBorder="1" applyAlignment="1">
      <alignment horizontal="center" vertical="center" wrapText="1"/>
    </xf>
    <xf numFmtId="17" fontId="2" fillId="2" borderId="0" xfId="0" applyNumberFormat="1" applyFont="1" applyFill="1" applyBorder="1" applyAlignment="1">
      <alignment horizontal="center" vertical="center" wrapText="1"/>
    </xf>
    <xf numFmtId="17" fontId="2" fillId="2" borderId="1" xfId="0" applyNumberFormat="1" applyFont="1" applyFill="1" applyBorder="1" applyAlignment="1">
      <alignment horizontal="left" wrapText="1"/>
    </xf>
    <xf numFmtId="17" fontId="2" fillId="2" borderId="0" xfId="0" applyNumberFormat="1" applyFont="1" applyFill="1" applyBorder="1" applyAlignment="1">
      <alignment horizontal="left" wrapText="1"/>
    </xf>
    <xf numFmtId="0" fontId="4" fillId="0" borderId="4" xfId="0" applyFont="1" applyBorder="1" applyAlignment="1">
      <alignment horizontal="left" wrapText="1"/>
    </xf>
    <xf numFmtId="0" fontId="4" fillId="0" borderId="5" xfId="0" applyFont="1" applyBorder="1" applyAlignment="1">
      <alignment horizontal="left" wrapText="1"/>
    </xf>
    <xf numFmtId="0" fontId="4" fillId="0" borderId="6" xfId="0" applyFont="1" applyBorder="1" applyAlignment="1">
      <alignment horizontal="left" wrapText="1"/>
    </xf>
    <xf numFmtId="0" fontId="0" fillId="0" borderId="4" xfId="0" applyBorder="1" applyAlignment="1">
      <alignment horizontal="left" wrapText="1"/>
    </xf>
    <xf numFmtId="0" fontId="0" fillId="0" borderId="5" xfId="0" applyBorder="1" applyAlignment="1">
      <alignment horizontal="left" wrapText="1"/>
    </xf>
    <xf numFmtId="0" fontId="0" fillId="0" borderId="6" xfId="0" applyBorder="1" applyAlignment="1">
      <alignment horizontal="left" wrapText="1"/>
    </xf>
    <xf numFmtId="0" fontId="0" fillId="7" borderId="2" xfId="0" applyFill="1" applyBorder="1" applyAlignment="1">
      <alignment wrapText="1"/>
    </xf>
    <xf numFmtId="0" fontId="0" fillId="7" borderId="2" xfId="0" applyFill="1" applyBorder="1" applyAlignment="1"/>
    <xf numFmtId="0" fontId="0" fillId="0" borderId="2" xfId="0" applyBorder="1" applyAlignment="1">
      <alignment wrapText="1"/>
    </xf>
    <xf numFmtId="0" fontId="4" fillId="0" borderId="2" xfId="0" applyFont="1" applyBorder="1" applyAlignment="1">
      <alignment wrapText="1"/>
    </xf>
    <xf numFmtId="0" fontId="4" fillId="7" borderId="2" xfId="0" applyFont="1" applyFill="1" applyBorder="1" applyAlignment="1">
      <alignment wrapText="1"/>
    </xf>
    <xf numFmtId="0" fontId="0" fillId="0" borderId="2" xfId="0" applyBorder="1" applyAlignment="1">
      <alignment horizontal="left" wrapText="1"/>
    </xf>
    <xf numFmtId="0" fontId="4" fillId="0" borderId="2" xfId="0" applyFont="1" applyBorder="1" applyAlignment="1">
      <alignment horizontal="left" wrapText="1"/>
    </xf>
    <xf numFmtId="0" fontId="0" fillId="0" borderId="4" xfId="0" applyBorder="1" applyAlignment="1">
      <alignment wrapText="1"/>
    </xf>
    <xf numFmtId="0" fontId="0" fillId="0" borderId="5" xfId="0" applyBorder="1" applyAlignment="1">
      <alignment wrapText="1"/>
    </xf>
    <xf numFmtId="0" fontId="0" fillId="0" borderId="6" xfId="0" applyBorder="1" applyAlignment="1">
      <alignment wrapText="1"/>
    </xf>
    <xf numFmtId="0" fontId="4" fillId="0" borderId="4" xfId="0" applyFont="1" applyBorder="1" applyAlignment="1">
      <alignment wrapText="1"/>
    </xf>
    <xf numFmtId="0" fontId="4" fillId="0" borderId="5" xfId="0" applyFont="1" applyBorder="1" applyAlignment="1">
      <alignment wrapText="1"/>
    </xf>
    <xf numFmtId="0" fontId="4" fillId="0" borderId="6" xfId="0" applyFont="1" applyBorder="1" applyAlignment="1">
      <alignment wrapText="1"/>
    </xf>
    <xf numFmtId="0" fontId="9" fillId="5" borderId="2" xfId="0" applyFont="1" applyFill="1" applyBorder="1" applyAlignment="1">
      <alignment horizontal="center"/>
    </xf>
    <xf numFmtId="0" fontId="0" fillId="0" borderId="4" xfId="0" applyFill="1" applyBorder="1" applyAlignment="1">
      <alignment wrapText="1"/>
    </xf>
    <xf numFmtId="0" fontId="0" fillId="0" borderId="5" xfId="0" applyFill="1" applyBorder="1" applyAlignment="1">
      <alignment wrapText="1"/>
    </xf>
    <xf numFmtId="0" fontId="0" fillId="0" borderId="6" xfId="0" applyFill="1" applyBorder="1" applyAlignment="1">
      <alignment wrapText="1"/>
    </xf>
    <xf numFmtId="0" fontId="4" fillId="0" borderId="2" xfId="0" applyFont="1" applyBorder="1" applyAlignment="1"/>
    <xf numFmtId="0" fontId="15" fillId="0" borderId="10" xfId="0" applyFont="1" applyBorder="1" applyAlignment="1">
      <alignment horizontal="left" vertical="center" wrapText="1"/>
    </xf>
    <xf numFmtId="0" fontId="15" fillId="0" borderId="0" xfId="0" applyFont="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 of youth diverted during month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strRef>
              <c:f>Sheet1!$A$2</c:f>
              <c:strCache>
                <c:ptCount val="1"/>
                <c:pt idx="0">
                  <c:v>Total # of youth diverted during month (autocalculation)</c:v>
                </c:pt>
              </c:strCache>
            </c:strRef>
          </c:tx>
          <c:spPr>
            <a:solidFill>
              <a:schemeClr val="accent2"/>
            </a:solidFill>
            <a:ln>
              <a:noFill/>
            </a:ln>
            <a:effectLst/>
          </c:spPr>
          <c:invertIfNegative val="0"/>
          <c:cat>
            <c:numRef>
              <c:f>Sheet1!$B$1:$D$1</c:f>
              <c:numCache>
                <c:formatCode>[$-409]mmm\-yy;@</c:formatCode>
                <c:ptCount val="3"/>
                <c:pt idx="0">
                  <c:v>44197</c:v>
                </c:pt>
                <c:pt idx="1">
                  <c:v>44228</c:v>
                </c:pt>
                <c:pt idx="2">
                  <c:v>44256</c:v>
                </c:pt>
              </c:numCache>
            </c:numRef>
          </c:cat>
          <c:val>
            <c:numRef>
              <c:f>Sheet1!$B$2:$D$2</c:f>
              <c:numCache>
                <c:formatCode>0</c:formatCode>
                <c:ptCount val="3"/>
                <c:pt idx="0">
                  <c:v>11</c:v>
                </c:pt>
                <c:pt idx="1">
                  <c:v>10</c:v>
                </c:pt>
                <c:pt idx="2">
                  <c:v>26</c:v>
                </c:pt>
              </c:numCache>
            </c:numRef>
          </c:val>
          <c:extLst>
            <c:ext xmlns:c16="http://schemas.microsoft.com/office/drawing/2014/chart" uri="{C3380CC4-5D6E-409C-BE32-E72D297353CC}">
              <c16:uniqueId val="{00000000-72CD-427F-B369-6690C8429156}"/>
            </c:ext>
          </c:extLst>
        </c:ser>
        <c:dLbls>
          <c:showLegendKey val="0"/>
          <c:showVal val="0"/>
          <c:showCatName val="0"/>
          <c:showSerName val="0"/>
          <c:showPercent val="0"/>
          <c:showBubbleSize val="0"/>
        </c:dLbls>
        <c:gapWidth val="219"/>
        <c:overlap val="-27"/>
        <c:axId val="10835952"/>
        <c:axId val="2004940672"/>
      </c:barChart>
      <c:dateAx>
        <c:axId val="10835952"/>
        <c:scaling>
          <c:orientation val="minMax"/>
        </c:scaling>
        <c:delete val="0"/>
        <c:axPos val="b"/>
        <c:numFmt formatCode="[$-409]mmm\-yy;@"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004940672"/>
        <c:crosses val="autoZero"/>
        <c:auto val="1"/>
        <c:lblOffset val="100"/>
        <c:baseTimeUnit val="months"/>
      </c:dateAx>
      <c:valAx>
        <c:axId val="200494067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835952"/>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On-Site Vs. Off-Site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1"/>
          <c:order val="1"/>
          <c:tx>
            <c:strRef>
              <c:f>Sheet1!$A$3</c:f>
              <c:strCache>
                <c:ptCount val="1"/>
                <c:pt idx="0">
                  <c:v>Youth referred for diversion during on-site hours</c:v>
                </c:pt>
              </c:strCache>
            </c:strRef>
          </c:tx>
          <c:spPr>
            <a:solidFill>
              <a:schemeClr val="accent2"/>
            </a:solidFill>
            <a:ln>
              <a:noFill/>
            </a:ln>
            <a:effectLst/>
          </c:spPr>
          <c:invertIfNegative val="0"/>
          <c:cat>
            <c:numRef>
              <c:f>Sheet1!$B$1:$D$1</c:f>
              <c:numCache>
                <c:formatCode>[$-409]mmm\-yy;@</c:formatCode>
                <c:ptCount val="3"/>
                <c:pt idx="0">
                  <c:v>44197</c:v>
                </c:pt>
                <c:pt idx="1">
                  <c:v>44228</c:v>
                </c:pt>
                <c:pt idx="2">
                  <c:v>44256</c:v>
                </c:pt>
              </c:numCache>
            </c:numRef>
          </c:cat>
          <c:val>
            <c:numRef>
              <c:f>Sheet1!$B$3:$D$3</c:f>
              <c:numCache>
                <c:formatCode>0</c:formatCode>
                <c:ptCount val="3"/>
                <c:pt idx="0">
                  <c:v>2</c:v>
                </c:pt>
                <c:pt idx="1">
                  <c:v>9</c:v>
                </c:pt>
                <c:pt idx="2">
                  <c:v>17</c:v>
                </c:pt>
              </c:numCache>
            </c:numRef>
          </c:val>
          <c:extLst>
            <c:ext xmlns:c16="http://schemas.microsoft.com/office/drawing/2014/chart" uri="{C3380CC4-5D6E-409C-BE32-E72D297353CC}">
              <c16:uniqueId val="{00000001-CF30-4FE8-8097-DADEDDCFFAC5}"/>
            </c:ext>
          </c:extLst>
        </c:ser>
        <c:ser>
          <c:idx val="2"/>
          <c:order val="2"/>
          <c:tx>
            <c:strRef>
              <c:f>Sheet1!$A$4</c:f>
              <c:strCache>
                <c:ptCount val="1"/>
                <c:pt idx="0">
                  <c:v>Youth referred for diversion during off hours</c:v>
                </c:pt>
              </c:strCache>
            </c:strRef>
          </c:tx>
          <c:spPr>
            <a:solidFill>
              <a:schemeClr val="accent3"/>
            </a:solidFill>
            <a:ln>
              <a:noFill/>
            </a:ln>
            <a:effectLst/>
          </c:spPr>
          <c:invertIfNegative val="0"/>
          <c:cat>
            <c:numRef>
              <c:f>Sheet1!$B$1:$D$1</c:f>
              <c:numCache>
                <c:formatCode>[$-409]mmm\-yy;@</c:formatCode>
                <c:ptCount val="3"/>
                <c:pt idx="0">
                  <c:v>44197</c:v>
                </c:pt>
                <c:pt idx="1">
                  <c:v>44228</c:v>
                </c:pt>
                <c:pt idx="2">
                  <c:v>44256</c:v>
                </c:pt>
              </c:numCache>
            </c:numRef>
          </c:cat>
          <c:val>
            <c:numRef>
              <c:f>Sheet1!$B$4:$D$4</c:f>
              <c:numCache>
                <c:formatCode>0</c:formatCode>
                <c:ptCount val="3"/>
                <c:pt idx="0">
                  <c:v>9</c:v>
                </c:pt>
                <c:pt idx="1">
                  <c:v>1</c:v>
                </c:pt>
                <c:pt idx="2">
                  <c:v>9</c:v>
                </c:pt>
              </c:numCache>
            </c:numRef>
          </c:val>
          <c:extLst>
            <c:ext xmlns:c16="http://schemas.microsoft.com/office/drawing/2014/chart" uri="{C3380CC4-5D6E-409C-BE32-E72D297353CC}">
              <c16:uniqueId val="{00000002-CF30-4FE8-8097-DADEDDCFFAC5}"/>
            </c:ext>
          </c:extLst>
        </c:ser>
        <c:dLbls>
          <c:showLegendKey val="0"/>
          <c:showVal val="0"/>
          <c:showCatName val="0"/>
          <c:showSerName val="0"/>
          <c:showPercent val="0"/>
          <c:showBubbleSize val="0"/>
        </c:dLbls>
        <c:gapWidth val="219"/>
        <c:overlap val="-27"/>
        <c:axId val="1952585008"/>
        <c:axId val="2007685040"/>
        <c:extLst>
          <c:ext xmlns:c15="http://schemas.microsoft.com/office/drawing/2012/chart" uri="{02D57815-91ED-43cb-92C2-25804820EDAC}">
            <c15:filteredBarSeries>
              <c15:ser>
                <c:idx val="0"/>
                <c:order val="0"/>
                <c:tx>
                  <c:strRef>
                    <c:extLst>
                      <c:ext uri="{02D57815-91ED-43cb-92C2-25804820EDAC}">
                        <c15:formulaRef>
                          <c15:sqref>Sheet1!$A$2</c15:sqref>
                        </c15:formulaRef>
                      </c:ext>
                    </c:extLst>
                    <c:strCache>
                      <c:ptCount val="1"/>
                      <c:pt idx="0">
                        <c:v>Total # of youth diverted during month (autocalculation)</c:v>
                      </c:pt>
                    </c:strCache>
                  </c:strRef>
                </c:tx>
                <c:spPr>
                  <a:solidFill>
                    <a:schemeClr val="accent1"/>
                  </a:solidFill>
                  <a:ln>
                    <a:noFill/>
                  </a:ln>
                  <a:effectLst/>
                </c:spPr>
                <c:invertIfNegative val="0"/>
                <c:cat>
                  <c:numRef>
                    <c:extLst>
                      <c:ext uri="{02D57815-91ED-43cb-92C2-25804820EDAC}">
                        <c15:formulaRef>
                          <c15:sqref>Sheet1!$B$1:$D$1</c15:sqref>
                        </c15:formulaRef>
                      </c:ext>
                    </c:extLst>
                    <c:numCache>
                      <c:formatCode>[$-409]mmm\-yy;@</c:formatCode>
                      <c:ptCount val="3"/>
                      <c:pt idx="0">
                        <c:v>44197</c:v>
                      </c:pt>
                      <c:pt idx="1">
                        <c:v>44228</c:v>
                      </c:pt>
                      <c:pt idx="2">
                        <c:v>44256</c:v>
                      </c:pt>
                    </c:numCache>
                  </c:numRef>
                </c:cat>
                <c:val>
                  <c:numRef>
                    <c:extLst>
                      <c:ext uri="{02D57815-91ED-43cb-92C2-25804820EDAC}">
                        <c15:formulaRef>
                          <c15:sqref>Sheet1!$B$2:$D$2</c15:sqref>
                        </c15:formulaRef>
                      </c:ext>
                    </c:extLst>
                    <c:numCache>
                      <c:formatCode>0</c:formatCode>
                      <c:ptCount val="3"/>
                      <c:pt idx="0">
                        <c:v>11</c:v>
                      </c:pt>
                      <c:pt idx="1">
                        <c:v>10</c:v>
                      </c:pt>
                      <c:pt idx="2">
                        <c:v>26</c:v>
                      </c:pt>
                    </c:numCache>
                  </c:numRef>
                </c:val>
                <c:extLst>
                  <c:ext xmlns:c16="http://schemas.microsoft.com/office/drawing/2014/chart" uri="{C3380CC4-5D6E-409C-BE32-E72D297353CC}">
                    <c16:uniqueId val="{00000000-CF30-4FE8-8097-DADEDDCFFAC5}"/>
                  </c:ext>
                </c:extLst>
              </c15:ser>
            </c15:filteredBarSeries>
          </c:ext>
        </c:extLst>
      </c:barChart>
      <c:dateAx>
        <c:axId val="1952585008"/>
        <c:scaling>
          <c:orientation val="minMax"/>
        </c:scaling>
        <c:delete val="0"/>
        <c:axPos val="b"/>
        <c:numFmt formatCode="[$-409]mmm\-yy;@"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007685040"/>
        <c:crosses val="autoZero"/>
        <c:auto val="1"/>
        <c:lblOffset val="100"/>
        <c:baseTimeUnit val="months"/>
      </c:dateAx>
      <c:valAx>
        <c:axId val="200768504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95258500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Referrals By Agency</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Sheet1!$B$33:$B$36</c:f>
              <c:strCache>
                <c:ptCount val="4"/>
                <c:pt idx="0">
                  <c:v>LCLC</c:v>
                </c:pt>
                <c:pt idx="1">
                  <c:v>BUILD</c:v>
                </c:pt>
                <c:pt idx="2">
                  <c:v>ALSO</c:v>
                </c:pt>
                <c:pt idx="3">
                  <c:v>New Life Centers</c:v>
                </c:pt>
              </c:strCache>
            </c:strRef>
          </c:cat>
          <c:val>
            <c:numRef>
              <c:f>Sheet1!$C$33:$C$36</c:f>
              <c:numCache>
                <c:formatCode>0</c:formatCode>
                <c:ptCount val="4"/>
                <c:pt idx="0">
                  <c:v>12</c:v>
                </c:pt>
                <c:pt idx="1">
                  <c:v>1</c:v>
                </c:pt>
                <c:pt idx="2">
                  <c:v>1</c:v>
                </c:pt>
                <c:pt idx="3">
                  <c:v>1</c:v>
                </c:pt>
              </c:numCache>
            </c:numRef>
          </c:val>
          <c:extLst>
            <c:ext xmlns:c16="http://schemas.microsoft.com/office/drawing/2014/chart" uri="{C3380CC4-5D6E-409C-BE32-E72D297353CC}">
              <c16:uniqueId val="{00000000-9040-4187-9DAC-611D5A70D8BA}"/>
            </c:ext>
          </c:extLst>
        </c:ser>
        <c:dLbls>
          <c:dLblPos val="outEnd"/>
          <c:showLegendKey val="0"/>
          <c:showVal val="1"/>
          <c:showCatName val="0"/>
          <c:showSerName val="0"/>
          <c:showPercent val="0"/>
          <c:showBubbleSize val="0"/>
        </c:dLbls>
        <c:gapWidth val="219"/>
        <c:overlap val="-27"/>
        <c:axId val="1948749952"/>
        <c:axId val="1992214432"/>
      </c:barChart>
      <c:catAx>
        <c:axId val="19487499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992214432"/>
        <c:crosses val="autoZero"/>
        <c:auto val="1"/>
        <c:lblAlgn val="ctr"/>
        <c:lblOffset val="100"/>
        <c:noMultiLvlLbl val="0"/>
      </c:catAx>
      <c:valAx>
        <c:axId val="199221443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948749952"/>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cap="all" spc="120" normalizeH="0" baseline="0">
                <a:solidFill>
                  <a:schemeClr val="tx1">
                    <a:lumMod val="65000"/>
                    <a:lumOff val="35000"/>
                  </a:schemeClr>
                </a:solidFill>
                <a:latin typeface="+mn-lt"/>
                <a:ea typeface="+mn-ea"/>
                <a:cs typeface="+mn-cs"/>
              </a:defRPr>
            </a:pPr>
            <a:r>
              <a:rPr lang="en-US"/>
              <a:t>Linkages Made (Jan-Mar 2021)</a:t>
            </a:r>
          </a:p>
        </c:rich>
      </c:tx>
      <c:overlay val="0"/>
      <c:spPr>
        <a:noFill/>
        <a:ln>
          <a:noFill/>
        </a:ln>
        <a:effectLst/>
      </c:spPr>
      <c:txPr>
        <a:bodyPr rot="0" spcFirstLastPara="1" vertOverflow="ellipsis" vert="horz" wrap="square" anchor="ctr" anchorCtr="1"/>
        <a:lstStyle/>
        <a:p>
          <a:pPr>
            <a:defRPr sz="1600" b="1" i="0" u="none" strike="noStrike" kern="1200" cap="all" spc="120" normalizeH="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strRef>
              <c:f>Sheet1!$C$48</c:f>
              <c:strCache>
                <c:ptCount val="1"/>
                <c:pt idx="0">
                  <c:v>Jan-21</c:v>
                </c:pt>
              </c:strCache>
            </c:strRef>
          </c:tx>
          <c:spPr>
            <a:solidFill>
              <a:schemeClr val="accent1"/>
            </a:solidFill>
            <a:ln>
              <a:noFill/>
            </a:ln>
            <a:effectLst/>
          </c:spPr>
          <c:invertIfNegative val="0"/>
          <c:dLbls>
            <c:spPr>
              <a:noFill/>
              <a:ln>
                <a:noFill/>
              </a:ln>
              <a:effectLst/>
            </c:spPr>
            <c:txPr>
              <a:bodyPr rot="-5400000" spcFirstLastPara="1" vertOverflow="clip" horzOverflow="clip" vert="horz" wrap="square" lIns="38100" tIns="19050" rIns="38100" bIns="19050" anchor="ctr" anchorCtr="1">
                <a:spAutoFit/>
              </a:bodyPr>
              <a:lstStyle/>
              <a:p>
                <a:pPr>
                  <a:defRPr sz="800" b="0" i="0" u="none" strike="noStrike" kern="1200" baseline="0">
                    <a:solidFill>
                      <a:schemeClr val="tx1">
                        <a:lumMod val="50000"/>
                        <a:lumOff val="50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Sheet1!$B$49:$B$56</c:f>
              <c:strCache>
                <c:ptCount val="8"/>
                <c:pt idx="0">
                  <c:v>School/education</c:v>
                </c:pt>
                <c:pt idx="1">
                  <c:v>Employment</c:v>
                </c:pt>
                <c:pt idx="2">
                  <c:v>Job Training</c:v>
                </c:pt>
                <c:pt idx="3">
                  <c:v>Mental Health</c:v>
                </c:pt>
                <c:pt idx="4">
                  <c:v>Substance Use Disorder Treatment</c:v>
                </c:pt>
                <c:pt idx="5">
                  <c:v>Mentoring</c:v>
                </c:pt>
                <c:pt idx="6">
                  <c:v>Recreational</c:v>
                </c:pt>
                <c:pt idx="7">
                  <c:v>Other</c:v>
                </c:pt>
              </c:strCache>
            </c:strRef>
          </c:cat>
          <c:val>
            <c:numRef>
              <c:f>Sheet1!$C$49:$C$56</c:f>
              <c:numCache>
                <c:formatCode>General</c:formatCode>
                <c:ptCount val="8"/>
                <c:pt idx="0">
                  <c:v>1</c:v>
                </c:pt>
                <c:pt idx="1">
                  <c:v>4</c:v>
                </c:pt>
                <c:pt idx="2">
                  <c:v>0</c:v>
                </c:pt>
                <c:pt idx="3">
                  <c:v>1</c:v>
                </c:pt>
                <c:pt idx="4">
                  <c:v>0</c:v>
                </c:pt>
                <c:pt idx="5">
                  <c:v>1</c:v>
                </c:pt>
                <c:pt idx="6">
                  <c:v>0</c:v>
                </c:pt>
                <c:pt idx="7">
                  <c:v>0</c:v>
                </c:pt>
              </c:numCache>
            </c:numRef>
          </c:val>
          <c:extLst>
            <c:ext xmlns:c16="http://schemas.microsoft.com/office/drawing/2014/chart" uri="{C3380CC4-5D6E-409C-BE32-E72D297353CC}">
              <c16:uniqueId val="{00000000-9D7B-448A-963F-53B0E134FC7D}"/>
            </c:ext>
          </c:extLst>
        </c:ser>
        <c:ser>
          <c:idx val="1"/>
          <c:order val="1"/>
          <c:tx>
            <c:strRef>
              <c:f>Sheet1!$D$48</c:f>
              <c:strCache>
                <c:ptCount val="1"/>
                <c:pt idx="0">
                  <c:v>Feb-21</c:v>
                </c:pt>
              </c:strCache>
            </c:strRef>
          </c:tx>
          <c:spPr>
            <a:solidFill>
              <a:schemeClr val="accent2"/>
            </a:solidFill>
            <a:ln>
              <a:noFill/>
            </a:ln>
            <a:effectLst/>
          </c:spPr>
          <c:invertIfNegative val="0"/>
          <c:dLbls>
            <c:spPr>
              <a:noFill/>
              <a:ln>
                <a:noFill/>
              </a:ln>
              <a:effectLst/>
            </c:spPr>
            <c:txPr>
              <a:bodyPr rot="-5400000" spcFirstLastPara="1" vertOverflow="clip" horzOverflow="clip" vert="horz" wrap="square" lIns="38100" tIns="19050" rIns="38100" bIns="19050" anchor="ctr" anchorCtr="1">
                <a:spAutoFit/>
              </a:bodyPr>
              <a:lstStyle/>
              <a:p>
                <a:pPr>
                  <a:defRPr sz="800" b="0" i="0" u="none" strike="noStrike" kern="1200" baseline="0">
                    <a:solidFill>
                      <a:schemeClr val="tx1">
                        <a:lumMod val="50000"/>
                        <a:lumOff val="50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Sheet1!$B$49:$B$56</c:f>
              <c:strCache>
                <c:ptCount val="8"/>
                <c:pt idx="0">
                  <c:v>School/education</c:v>
                </c:pt>
                <c:pt idx="1">
                  <c:v>Employment</c:v>
                </c:pt>
                <c:pt idx="2">
                  <c:v>Job Training</c:v>
                </c:pt>
                <c:pt idx="3">
                  <c:v>Mental Health</c:v>
                </c:pt>
                <c:pt idx="4">
                  <c:v>Substance Use Disorder Treatment</c:v>
                </c:pt>
                <c:pt idx="5">
                  <c:v>Mentoring</c:v>
                </c:pt>
                <c:pt idx="6">
                  <c:v>Recreational</c:v>
                </c:pt>
                <c:pt idx="7">
                  <c:v>Other</c:v>
                </c:pt>
              </c:strCache>
            </c:strRef>
          </c:cat>
          <c:val>
            <c:numRef>
              <c:f>Sheet1!$D$49:$D$56</c:f>
              <c:numCache>
                <c:formatCode>General</c:formatCode>
                <c:ptCount val="8"/>
                <c:pt idx="0">
                  <c:v>1</c:v>
                </c:pt>
                <c:pt idx="1">
                  <c:v>2</c:v>
                </c:pt>
                <c:pt idx="2">
                  <c:v>0</c:v>
                </c:pt>
                <c:pt idx="3">
                  <c:v>0</c:v>
                </c:pt>
                <c:pt idx="4">
                  <c:v>0</c:v>
                </c:pt>
                <c:pt idx="5">
                  <c:v>2</c:v>
                </c:pt>
                <c:pt idx="6">
                  <c:v>0</c:v>
                </c:pt>
                <c:pt idx="7">
                  <c:v>1</c:v>
                </c:pt>
              </c:numCache>
            </c:numRef>
          </c:val>
          <c:extLst>
            <c:ext xmlns:c16="http://schemas.microsoft.com/office/drawing/2014/chart" uri="{C3380CC4-5D6E-409C-BE32-E72D297353CC}">
              <c16:uniqueId val="{00000001-9D7B-448A-963F-53B0E134FC7D}"/>
            </c:ext>
          </c:extLst>
        </c:ser>
        <c:ser>
          <c:idx val="2"/>
          <c:order val="2"/>
          <c:tx>
            <c:strRef>
              <c:f>Sheet1!$E$48</c:f>
              <c:strCache>
                <c:ptCount val="1"/>
                <c:pt idx="0">
                  <c:v>Mar-21</c:v>
                </c:pt>
              </c:strCache>
            </c:strRef>
          </c:tx>
          <c:spPr>
            <a:solidFill>
              <a:schemeClr val="accent3"/>
            </a:solidFill>
            <a:ln>
              <a:noFill/>
            </a:ln>
            <a:effectLst/>
          </c:spPr>
          <c:invertIfNegative val="0"/>
          <c:dLbls>
            <c:spPr>
              <a:noFill/>
              <a:ln>
                <a:noFill/>
              </a:ln>
              <a:effectLst/>
            </c:spPr>
            <c:txPr>
              <a:bodyPr rot="-5400000" spcFirstLastPara="1" vertOverflow="clip" horzOverflow="clip" vert="horz" wrap="square" lIns="38100" tIns="19050" rIns="38100" bIns="19050" anchor="ctr" anchorCtr="1">
                <a:spAutoFit/>
              </a:bodyPr>
              <a:lstStyle/>
              <a:p>
                <a:pPr>
                  <a:defRPr sz="800" b="0" i="0" u="none" strike="noStrike" kern="1200" baseline="0">
                    <a:solidFill>
                      <a:schemeClr val="tx1">
                        <a:lumMod val="50000"/>
                        <a:lumOff val="50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Sheet1!$B$49:$B$56</c:f>
              <c:strCache>
                <c:ptCount val="8"/>
                <c:pt idx="0">
                  <c:v>School/education</c:v>
                </c:pt>
                <c:pt idx="1">
                  <c:v>Employment</c:v>
                </c:pt>
                <c:pt idx="2">
                  <c:v>Job Training</c:v>
                </c:pt>
                <c:pt idx="3">
                  <c:v>Mental Health</c:v>
                </c:pt>
                <c:pt idx="4">
                  <c:v>Substance Use Disorder Treatment</c:v>
                </c:pt>
                <c:pt idx="5">
                  <c:v>Mentoring</c:v>
                </c:pt>
                <c:pt idx="6">
                  <c:v>Recreational</c:v>
                </c:pt>
                <c:pt idx="7">
                  <c:v>Other</c:v>
                </c:pt>
              </c:strCache>
            </c:strRef>
          </c:cat>
          <c:val>
            <c:numRef>
              <c:f>Sheet1!$E$49:$E$56</c:f>
              <c:numCache>
                <c:formatCode>General</c:formatCode>
                <c:ptCount val="8"/>
                <c:pt idx="0">
                  <c:v>2</c:v>
                </c:pt>
                <c:pt idx="1">
                  <c:v>2</c:v>
                </c:pt>
                <c:pt idx="2">
                  <c:v>0</c:v>
                </c:pt>
                <c:pt idx="3">
                  <c:v>0</c:v>
                </c:pt>
                <c:pt idx="4">
                  <c:v>0</c:v>
                </c:pt>
                <c:pt idx="5">
                  <c:v>4</c:v>
                </c:pt>
                <c:pt idx="6">
                  <c:v>0</c:v>
                </c:pt>
                <c:pt idx="7">
                  <c:v>0</c:v>
                </c:pt>
              </c:numCache>
            </c:numRef>
          </c:val>
          <c:extLst>
            <c:ext xmlns:c16="http://schemas.microsoft.com/office/drawing/2014/chart" uri="{C3380CC4-5D6E-409C-BE32-E72D297353CC}">
              <c16:uniqueId val="{00000002-9D7B-448A-963F-53B0E134FC7D}"/>
            </c:ext>
          </c:extLst>
        </c:ser>
        <c:dLbls>
          <c:dLblPos val="outEnd"/>
          <c:showLegendKey val="0"/>
          <c:showVal val="1"/>
          <c:showCatName val="0"/>
          <c:showSerName val="0"/>
          <c:showPercent val="0"/>
          <c:showBubbleSize val="0"/>
        </c:dLbls>
        <c:gapWidth val="444"/>
        <c:overlap val="-90"/>
        <c:axId val="90872464"/>
        <c:axId val="1998891456"/>
      </c:barChart>
      <c:catAx>
        <c:axId val="90872464"/>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0" i="0" u="none" strike="noStrike" kern="1200" cap="all" spc="120" normalizeH="0" baseline="0">
                <a:solidFill>
                  <a:schemeClr val="tx1">
                    <a:lumMod val="65000"/>
                    <a:lumOff val="35000"/>
                  </a:schemeClr>
                </a:solidFill>
                <a:latin typeface="+mn-lt"/>
                <a:ea typeface="+mn-ea"/>
                <a:cs typeface="+mn-cs"/>
              </a:defRPr>
            </a:pPr>
            <a:endParaRPr lang="en-US"/>
          </a:p>
        </c:txPr>
        <c:crossAx val="1998891456"/>
        <c:crosses val="autoZero"/>
        <c:auto val="1"/>
        <c:lblAlgn val="ctr"/>
        <c:lblOffset val="100"/>
        <c:noMultiLvlLbl val="0"/>
      </c:catAx>
      <c:valAx>
        <c:axId val="1998891456"/>
        <c:scaling>
          <c:orientation val="minMax"/>
        </c:scaling>
        <c:delete val="1"/>
        <c:axPos val="l"/>
        <c:numFmt formatCode="General" sourceLinked="1"/>
        <c:majorTickMark val="none"/>
        <c:minorTickMark val="none"/>
        <c:tickLblPos val="nextTo"/>
        <c:crossAx val="90872464"/>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2">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800" b="0" i="0" u="none" strike="noStrike" kern="1200" baseline="0"/>
    <cs:bodyPr rot="-5400000" spcFirstLastPara="1" vertOverflow="clip" horzOverflow="clip" vert="horz" wrap="square" lIns="38100" tIns="19050" rIns="38100" bIns="19050" anchor="ctr" anchorCtr="1">
      <a:spAutoFit/>
    </cs:bodyPr>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6</xdr:col>
      <xdr:colOff>164042</xdr:colOff>
      <xdr:row>0</xdr:row>
      <xdr:rowOff>173566</xdr:rowOff>
    </xdr:from>
    <xdr:to>
      <xdr:col>13</xdr:col>
      <xdr:colOff>439209</xdr:colOff>
      <xdr:row>6</xdr:row>
      <xdr:rowOff>122766</xdr:rowOff>
    </xdr:to>
    <xdr:graphicFrame macro="">
      <xdr:nvGraphicFramePr>
        <xdr:cNvPr id="3" name="Chart 2">
          <a:extLst>
            <a:ext uri="{FF2B5EF4-FFF2-40B4-BE49-F238E27FC236}">
              <a16:creationId xmlns:a16="http://schemas.microsoft.com/office/drawing/2014/main" id="{F9F850D7-F002-4C1A-AEE6-C0789D6BB0C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6</xdr:col>
      <xdr:colOff>26458</xdr:colOff>
      <xdr:row>8</xdr:row>
      <xdr:rowOff>152399</xdr:rowOff>
    </xdr:from>
    <xdr:to>
      <xdr:col>15</xdr:col>
      <xdr:colOff>190500</xdr:colOff>
      <xdr:row>27</xdr:row>
      <xdr:rowOff>63499</xdr:rowOff>
    </xdr:to>
    <xdr:graphicFrame macro="">
      <xdr:nvGraphicFramePr>
        <xdr:cNvPr id="4" name="Chart 3">
          <a:extLst>
            <a:ext uri="{FF2B5EF4-FFF2-40B4-BE49-F238E27FC236}">
              <a16:creationId xmlns:a16="http://schemas.microsoft.com/office/drawing/2014/main" id="{90863BC2-4AEC-40C3-A13F-07D5E9C2A3E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4</xdr:col>
      <xdr:colOff>269875</xdr:colOff>
      <xdr:row>29</xdr:row>
      <xdr:rowOff>141817</xdr:rowOff>
    </xdr:from>
    <xdr:to>
      <xdr:col>11</xdr:col>
      <xdr:colOff>545042</xdr:colOff>
      <xdr:row>39</xdr:row>
      <xdr:rowOff>334433</xdr:rowOff>
    </xdr:to>
    <xdr:graphicFrame macro="">
      <xdr:nvGraphicFramePr>
        <xdr:cNvPr id="5" name="Chart 4">
          <a:extLst>
            <a:ext uri="{FF2B5EF4-FFF2-40B4-BE49-F238E27FC236}">
              <a16:creationId xmlns:a16="http://schemas.microsoft.com/office/drawing/2014/main" id="{4B8B88CB-A850-490A-A32A-9E3E650A71E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6</xdr:col>
      <xdr:colOff>238125</xdr:colOff>
      <xdr:row>45</xdr:row>
      <xdr:rowOff>88899</xdr:rowOff>
    </xdr:from>
    <xdr:to>
      <xdr:col>15</xdr:col>
      <xdr:colOff>433917</xdr:colOff>
      <xdr:row>62</xdr:row>
      <xdr:rowOff>74082</xdr:rowOff>
    </xdr:to>
    <xdr:graphicFrame macro="">
      <xdr:nvGraphicFramePr>
        <xdr:cNvPr id="6" name="Chart 5">
          <a:extLst>
            <a:ext uri="{FF2B5EF4-FFF2-40B4-BE49-F238E27FC236}">
              <a16:creationId xmlns:a16="http://schemas.microsoft.com/office/drawing/2014/main" id="{4C30F2E7-6554-41F3-9A1B-92AFD81E59F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D113"/>
  <sheetViews>
    <sheetView tabSelected="1" showWhiteSpace="0" zoomScale="60" zoomScaleNormal="60" zoomScaleSheetLayoutView="40" zoomScalePageLayoutView="60" workbookViewId="0">
      <selection activeCell="G13" sqref="G13"/>
    </sheetView>
  </sheetViews>
  <sheetFormatPr defaultRowHeight="15" x14ac:dyDescent="0.25"/>
  <cols>
    <col min="1" max="1" width="87.28515625" style="10" customWidth="1"/>
    <col min="2" max="2" width="25.85546875" style="10" customWidth="1"/>
    <col min="3" max="3" width="17.5703125" style="10" customWidth="1"/>
    <col min="4" max="5" width="17.5703125" customWidth="1"/>
    <col min="6" max="6" width="16.5703125" customWidth="1"/>
    <col min="7" max="8" width="17.5703125" customWidth="1"/>
    <col min="9" max="9" width="14.85546875" customWidth="1"/>
    <col min="10" max="10" width="13.85546875" customWidth="1"/>
    <col min="11" max="11" width="15.140625" customWidth="1"/>
    <col min="12" max="12" width="15.5703125" customWidth="1"/>
    <col min="13" max="13" width="13.42578125" customWidth="1"/>
    <col min="14" max="14" width="27.140625" bestFit="1" customWidth="1"/>
  </cols>
  <sheetData>
    <row r="1" spans="1:16" ht="20.100000000000001" customHeight="1" x14ac:dyDescent="0.25">
      <c r="A1" s="80" t="s">
        <v>93</v>
      </c>
      <c r="B1" s="81"/>
      <c r="C1" s="81"/>
      <c r="D1" s="81"/>
      <c r="E1" s="81"/>
      <c r="F1" s="81"/>
      <c r="G1" s="81"/>
      <c r="H1" s="81"/>
      <c r="I1" s="81"/>
      <c r="J1" s="81"/>
      <c r="K1" s="81"/>
      <c r="L1" s="81"/>
      <c r="M1" s="81"/>
      <c r="N1" s="81"/>
    </row>
    <row r="2" spans="1:16" ht="21" customHeight="1" x14ac:dyDescent="0.25">
      <c r="A2" s="82" t="s">
        <v>84</v>
      </c>
      <c r="B2" s="83"/>
      <c r="C2" s="83"/>
      <c r="D2" s="83"/>
      <c r="E2" s="83"/>
      <c r="F2" s="83"/>
      <c r="G2" s="83"/>
      <c r="H2" s="83"/>
      <c r="I2" s="83"/>
      <c r="J2" s="83"/>
      <c r="K2" s="83"/>
      <c r="L2" s="83"/>
      <c r="M2" s="83"/>
      <c r="N2" s="83"/>
      <c r="O2" s="83"/>
    </row>
    <row r="3" spans="1:16" ht="15.75" x14ac:dyDescent="0.25">
      <c r="A3" s="36"/>
      <c r="B3" s="79"/>
      <c r="C3" s="79"/>
      <c r="D3" s="79"/>
      <c r="E3" s="79"/>
      <c r="F3" s="79"/>
      <c r="G3" s="79"/>
      <c r="H3" s="79"/>
      <c r="I3" s="79"/>
      <c r="J3" s="79"/>
      <c r="K3" s="79"/>
      <c r="L3" s="79"/>
      <c r="M3" s="79"/>
      <c r="N3" s="79"/>
    </row>
    <row r="4" spans="1:16" x14ac:dyDescent="0.25">
      <c r="A4" s="9"/>
      <c r="B4" s="2">
        <v>44197</v>
      </c>
      <c r="C4" s="2">
        <v>44228</v>
      </c>
      <c r="D4" s="2">
        <v>44256</v>
      </c>
      <c r="E4" s="2">
        <v>44287</v>
      </c>
      <c r="F4" s="2">
        <v>44317</v>
      </c>
      <c r="G4" s="2">
        <v>44348</v>
      </c>
      <c r="H4" s="2">
        <v>44378</v>
      </c>
      <c r="I4" s="2">
        <v>44409</v>
      </c>
      <c r="J4" s="2">
        <v>44440</v>
      </c>
      <c r="K4" s="2">
        <v>44470</v>
      </c>
      <c r="L4" s="2">
        <v>44501</v>
      </c>
      <c r="M4" s="2">
        <v>44531</v>
      </c>
      <c r="N4" s="30" t="s">
        <v>71</v>
      </c>
    </row>
    <row r="5" spans="1:16" ht="15.75" x14ac:dyDescent="0.25">
      <c r="A5" s="14" t="s">
        <v>3</v>
      </c>
      <c r="B5" s="3"/>
      <c r="C5" s="3"/>
      <c r="D5" s="3"/>
      <c r="E5" s="3"/>
      <c r="F5" s="3"/>
      <c r="G5" s="3"/>
      <c r="H5" s="3"/>
      <c r="I5" s="3"/>
      <c r="J5" s="3"/>
      <c r="K5" s="3"/>
      <c r="L5" s="3"/>
      <c r="M5" s="3"/>
      <c r="N5" s="3"/>
    </row>
    <row r="6" spans="1:16" x14ac:dyDescent="0.25">
      <c r="A6" s="15" t="s">
        <v>13</v>
      </c>
      <c r="B6" s="28">
        <f>SUM(B7:B8)</f>
        <v>11</v>
      </c>
      <c r="C6" s="28">
        <f t="shared" ref="C6:M6" si="0">SUM(C7:C8)</f>
        <v>10</v>
      </c>
      <c r="D6" s="28">
        <f t="shared" si="0"/>
        <v>23</v>
      </c>
      <c r="E6" s="28">
        <f>SUM(E7:E8)</f>
        <v>15</v>
      </c>
      <c r="F6" s="28">
        <f t="shared" si="0"/>
        <v>29</v>
      </c>
      <c r="G6" s="28">
        <f t="shared" si="0"/>
        <v>6</v>
      </c>
      <c r="H6" s="28">
        <f t="shared" si="0"/>
        <v>0</v>
      </c>
      <c r="I6" s="28">
        <f t="shared" si="0"/>
        <v>0</v>
      </c>
      <c r="J6" s="28">
        <f t="shared" si="0"/>
        <v>0</v>
      </c>
      <c r="K6" s="28">
        <f t="shared" si="0"/>
        <v>0</v>
      </c>
      <c r="L6" s="28">
        <f t="shared" si="0"/>
        <v>0</v>
      </c>
      <c r="M6" s="28">
        <f t="shared" si="0"/>
        <v>0</v>
      </c>
      <c r="N6" s="31">
        <f t="shared" ref="N6:N9" si="1">SUM(B6:M6)</f>
        <v>94</v>
      </c>
    </row>
    <row r="7" spans="1:16" x14ac:dyDescent="0.25">
      <c r="A7" s="16" t="s">
        <v>19</v>
      </c>
      <c r="B7" s="27">
        <v>2</v>
      </c>
      <c r="C7" s="27">
        <v>9</v>
      </c>
      <c r="D7" s="27">
        <v>14</v>
      </c>
      <c r="E7" s="27">
        <v>3</v>
      </c>
      <c r="F7" s="27">
        <v>5</v>
      </c>
      <c r="G7" s="27">
        <v>6</v>
      </c>
      <c r="H7" s="27"/>
      <c r="I7" s="27"/>
      <c r="J7" s="27"/>
      <c r="K7" s="27"/>
      <c r="L7" s="27"/>
      <c r="M7" s="27"/>
      <c r="N7" s="31">
        <f t="shared" si="1"/>
        <v>39</v>
      </c>
    </row>
    <row r="8" spans="1:16" x14ac:dyDescent="0.25">
      <c r="A8" s="16" t="s">
        <v>20</v>
      </c>
      <c r="B8" s="27">
        <v>9</v>
      </c>
      <c r="C8" s="27">
        <v>1</v>
      </c>
      <c r="D8" s="27">
        <v>9</v>
      </c>
      <c r="E8" s="27">
        <v>12</v>
      </c>
      <c r="F8" s="27">
        <v>24</v>
      </c>
      <c r="G8" s="27">
        <v>0</v>
      </c>
      <c r="H8" s="27"/>
      <c r="I8" s="27"/>
      <c r="J8" s="27"/>
      <c r="K8" s="27"/>
      <c r="L8" s="27"/>
      <c r="M8" s="27"/>
      <c r="N8" s="31">
        <f t="shared" si="1"/>
        <v>55</v>
      </c>
    </row>
    <row r="9" spans="1:16" x14ac:dyDescent="0.25">
      <c r="A9" s="15" t="s">
        <v>21</v>
      </c>
      <c r="B9" s="27">
        <v>0</v>
      </c>
      <c r="C9" s="27">
        <v>0</v>
      </c>
      <c r="D9" s="27">
        <v>0</v>
      </c>
      <c r="E9" s="27">
        <v>0</v>
      </c>
      <c r="F9" s="27">
        <v>0</v>
      </c>
      <c r="G9" s="27">
        <v>0</v>
      </c>
      <c r="H9" s="27"/>
      <c r="I9" s="27"/>
      <c r="J9" s="27"/>
      <c r="K9" s="27"/>
      <c r="L9" s="27"/>
      <c r="M9" s="27"/>
      <c r="N9" s="31">
        <f t="shared" si="1"/>
        <v>0</v>
      </c>
    </row>
    <row r="10" spans="1:16" ht="16.5" customHeight="1" x14ac:dyDescent="0.25">
      <c r="A10" s="17" t="s">
        <v>154</v>
      </c>
      <c r="B10" s="3"/>
      <c r="C10" s="3"/>
      <c r="D10" s="3"/>
      <c r="E10" s="3"/>
      <c r="F10" s="3"/>
      <c r="G10" s="3"/>
      <c r="H10" s="3"/>
      <c r="I10" s="3"/>
      <c r="J10" s="3"/>
      <c r="K10" s="3"/>
      <c r="L10" s="3"/>
      <c r="M10" s="3"/>
      <c r="N10" s="3"/>
      <c r="O10" s="12"/>
      <c r="P10" s="12"/>
    </row>
    <row r="11" spans="1:16" x14ac:dyDescent="0.25">
      <c r="A11" s="18" t="s">
        <v>81</v>
      </c>
      <c r="B11" s="42">
        <v>1</v>
      </c>
      <c r="C11" s="51">
        <v>2</v>
      </c>
      <c r="D11" s="11">
        <v>10</v>
      </c>
      <c r="E11" s="4">
        <v>3</v>
      </c>
      <c r="F11" s="4">
        <v>18</v>
      </c>
      <c r="G11" s="4">
        <v>3</v>
      </c>
      <c r="H11" s="4"/>
      <c r="I11" s="4"/>
      <c r="J11" s="4"/>
      <c r="K11" s="4"/>
      <c r="L11" s="4"/>
      <c r="M11" s="4"/>
      <c r="N11" s="31">
        <f>SUM(C11:M11)</f>
        <v>36</v>
      </c>
      <c r="O11" s="12"/>
      <c r="P11" s="12"/>
    </row>
    <row r="12" spans="1:16" ht="13.5" customHeight="1" x14ac:dyDescent="0.25">
      <c r="A12" s="19" t="s">
        <v>74</v>
      </c>
      <c r="B12" s="42">
        <v>0</v>
      </c>
      <c r="C12" s="53">
        <v>1</v>
      </c>
      <c r="D12" s="11">
        <v>1</v>
      </c>
      <c r="E12" s="4">
        <v>2</v>
      </c>
      <c r="F12" s="4">
        <v>0</v>
      </c>
      <c r="G12" s="4">
        <v>3</v>
      </c>
      <c r="H12" s="4"/>
      <c r="I12" s="4"/>
      <c r="J12" s="4"/>
      <c r="K12" s="4"/>
      <c r="L12" s="4"/>
      <c r="M12" s="4"/>
      <c r="N12" s="31">
        <f>SUM(C12:M12)</f>
        <v>7</v>
      </c>
      <c r="O12" s="12"/>
      <c r="P12" s="12"/>
    </row>
    <row r="13" spans="1:16" x14ac:dyDescent="0.25">
      <c r="A13" s="19" t="s">
        <v>82</v>
      </c>
      <c r="B13" s="42">
        <v>0</v>
      </c>
      <c r="C13" s="53">
        <v>1</v>
      </c>
      <c r="D13" s="51">
        <v>0</v>
      </c>
      <c r="E13" s="4">
        <v>0</v>
      </c>
      <c r="F13" s="4">
        <v>0</v>
      </c>
      <c r="G13" s="4">
        <v>0</v>
      </c>
      <c r="H13" s="4"/>
      <c r="I13" s="4"/>
      <c r="J13" s="4"/>
      <c r="K13" s="4"/>
      <c r="L13" s="4"/>
      <c r="M13" s="4"/>
      <c r="N13" s="31">
        <f>SUM(C13:M13)</f>
        <v>1</v>
      </c>
      <c r="O13" s="12"/>
      <c r="P13" s="12"/>
    </row>
    <row r="14" spans="1:16" x14ac:dyDescent="0.25">
      <c r="A14" s="18" t="s">
        <v>83</v>
      </c>
      <c r="B14" s="42">
        <v>0</v>
      </c>
      <c r="C14" s="53">
        <v>1</v>
      </c>
      <c r="D14" s="11">
        <v>1</v>
      </c>
      <c r="E14" s="4">
        <v>2</v>
      </c>
      <c r="F14" s="4">
        <v>2</v>
      </c>
      <c r="G14" s="4">
        <v>0</v>
      </c>
      <c r="H14" s="4"/>
      <c r="I14" s="4"/>
      <c r="J14" s="4"/>
      <c r="K14" s="4"/>
      <c r="L14" s="4"/>
      <c r="M14" s="4"/>
      <c r="N14" s="31">
        <f>SUM(C14:M14)</f>
        <v>6</v>
      </c>
      <c r="O14" s="12"/>
      <c r="P14" s="12"/>
    </row>
    <row r="15" spans="1:16" x14ac:dyDescent="0.25">
      <c r="A15" s="19" t="s">
        <v>163</v>
      </c>
      <c r="B15" s="52" t="s">
        <v>165</v>
      </c>
      <c r="C15" s="52" t="s">
        <v>165</v>
      </c>
      <c r="D15" s="52" t="s">
        <v>165</v>
      </c>
      <c r="E15" s="4">
        <v>6</v>
      </c>
      <c r="F15" s="4">
        <v>9</v>
      </c>
      <c r="G15" s="4">
        <v>0</v>
      </c>
      <c r="H15" s="4"/>
      <c r="I15" s="4"/>
      <c r="J15" s="4"/>
      <c r="K15" s="4"/>
      <c r="L15" s="4"/>
      <c r="M15" s="4"/>
      <c r="N15" s="31">
        <f t="shared" ref="N15:N19" si="2">SUM(B15:M15)</f>
        <v>15</v>
      </c>
      <c r="O15" s="12"/>
      <c r="P15" s="12"/>
    </row>
    <row r="16" spans="1:16" hidden="1" x14ac:dyDescent="0.25">
      <c r="A16" s="38" t="s">
        <v>86</v>
      </c>
      <c r="B16" s="52" t="s">
        <v>165</v>
      </c>
      <c r="C16" s="52" t="s">
        <v>165</v>
      </c>
      <c r="D16" s="52" t="s">
        <v>165</v>
      </c>
      <c r="E16" s="4" t="s">
        <v>165</v>
      </c>
      <c r="F16" s="4"/>
      <c r="G16" s="4"/>
      <c r="H16" s="4"/>
      <c r="I16" s="4"/>
      <c r="J16" s="4"/>
      <c r="K16" s="4"/>
      <c r="L16" s="4"/>
      <c r="M16" s="4"/>
      <c r="N16" s="31">
        <f t="shared" si="2"/>
        <v>0</v>
      </c>
      <c r="O16" s="12"/>
      <c r="P16" s="12"/>
    </row>
    <row r="17" spans="1:16" x14ac:dyDescent="0.25">
      <c r="A17" s="15" t="s">
        <v>161</v>
      </c>
      <c r="B17" s="28">
        <v>10</v>
      </c>
      <c r="C17" s="28">
        <v>2</v>
      </c>
      <c r="D17" s="28">
        <v>14</v>
      </c>
      <c r="E17" s="28">
        <v>2</v>
      </c>
      <c r="F17" s="27">
        <v>0</v>
      </c>
      <c r="G17" s="27">
        <v>0</v>
      </c>
      <c r="H17" s="27"/>
      <c r="I17" s="27"/>
      <c r="J17" s="27"/>
      <c r="K17" s="27"/>
      <c r="L17" s="27"/>
      <c r="M17" s="27"/>
      <c r="N17" s="31">
        <f t="shared" ref="N17" si="3">SUM(B17:M17)</f>
        <v>28</v>
      </c>
      <c r="O17" s="12"/>
      <c r="P17" s="12"/>
    </row>
    <row r="18" spans="1:16" ht="30" x14ac:dyDescent="0.25">
      <c r="A18" s="15" t="s">
        <v>14</v>
      </c>
      <c r="B18" s="28">
        <v>11</v>
      </c>
      <c r="C18" s="55">
        <v>7</v>
      </c>
      <c r="D18" s="28">
        <v>34</v>
      </c>
      <c r="E18" s="28">
        <v>12</v>
      </c>
      <c r="F18" s="27">
        <v>5</v>
      </c>
      <c r="G18" s="27">
        <v>13</v>
      </c>
      <c r="H18" s="27"/>
      <c r="I18" s="27"/>
      <c r="J18" s="27"/>
      <c r="K18" s="27"/>
      <c r="L18" s="27"/>
      <c r="M18" s="27"/>
      <c r="N18" s="31">
        <f t="shared" si="2"/>
        <v>82</v>
      </c>
      <c r="O18" s="12"/>
      <c r="P18" s="12"/>
    </row>
    <row r="19" spans="1:16" x14ac:dyDescent="0.25">
      <c r="A19" s="15" t="s">
        <v>89</v>
      </c>
      <c r="B19" s="28">
        <v>11</v>
      </c>
      <c r="C19" s="54">
        <v>7</v>
      </c>
      <c r="D19" s="28">
        <v>34</v>
      </c>
      <c r="E19" s="28">
        <v>12</v>
      </c>
      <c r="F19" s="27">
        <v>5</v>
      </c>
      <c r="G19" s="27">
        <v>13</v>
      </c>
      <c r="H19" s="27"/>
      <c r="I19" s="27"/>
      <c r="J19" s="27"/>
      <c r="K19" s="27"/>
      <c r="L19" s="27"/>
      <c r="M19" s="27"/>
      <c r="N19" s="31">
        <f t="shared" si="2"/>
        <v>82</v>
      </c>
      <c r="O19" s="12"/>
      <c r="P19" s="12"/>
    </row>
    <row r="20" spans="1:16" ht="15.75" x14ac:dyDescent="0.25">
      <c r="A20" s="37" t="s">
        <v>85</v>
      </c>
      <c r="B20" s="3"/>
      <c r="C20" s="3"/>
      <c r="D20" s="3"/>
      <c r="E20" s="3"/>
      <c r="F20" s="3"/>
      <c r="G20" s="3"/>
      <c r="H20" s="3"/>
      <c r="I20" s="3"/>
      <c r="J20" s="3"/>
      <c r="K20" s="3"/>
      <c r="L20" s="3"/>
      <c r="M20" s="3"/>
      <c r="N20" s="3"/>
      <c r="O20" s="12"/>
      <c r="P20" s="12"/>
    </row>
    <row r="21" spans="1:16" ht="15.75" x14ac:dyDescent="0.25">
      <c r="A21" s="14" t="s">
        <v>22</v>
      </c>
      <c r="B21" s="3"/>
      <c r="C21" s="3"/>
      <c r="D21" s="3"/>
      <c r="E21" s="3"/>
      <c r="F21" s="3"/>
      <c r="G21" s="3"/>
      <c r="H21" s="3"/>
      <c r="I21" s="3"/>
      <c r="J21" s="3"/>
      <c r="K21" s="3"/>
      <c r="L21" s="3"/>
      <c r="M21" s="3"/>
      <c r="N21" s="3"/>
      <c r="O21" s="12"/>
      <c r="P21" s="12"/>
    </row>
    <row r="22" spans="1:16" x14ac:dyDescent="0.25">
      <c r="A22" s="20" t="s">
        <v>94</v>
      </c>
      <c r="B22" s="3"/>
      <c r="C22" s="3"/>
      <c r="D22" s="3"/>
      <c r="E22" s="3"/>
      <c r="F22" s="3"/>
      <c r="G22" s="3"/>
      <c r="H22" s="3"/>
      <c r="I22" s="3"/>
      <c r="J22" s="3"/>
      <c r="K22" s="3"/>
      <c r="L22" s="3"/>
      <c r="M22" s="3"/>
      <c r="N22" s="3"/>
      <c r="O22" s="12"/>
      <c r="P22" s="12"/>
    </row>
    <row r="23" spans="1:16" x14ac:dyDescent="0.25">
      <c r="A23" s="19" t="s">
        <v>25</v>
      </c>
      <c r="B23" s="59">
        <v>0</v>
      </c>
      <c r="C23" s="58">
        <v>4</v>
      </c>
      <c r="D23" s="11">
        <v>11</v>
      </c>
      <c r="E23" s="11">
        <v>12</v>
      </c>
      <c r="F23" s="4">
        <v>19</v>
      </c>
      <c r="G23" s="4">
        <v>3</v>
      </c>
      <c r="H23" s="4"/>
      <c r="I23" s="4"/>
      <c r="J23" s="4"/>
      <c r="K23" s="4"/>
      <c r="L23" s="4"/>
      <c r="M23" s="4"/>
      <c r="N23" s="31">
        <f>SUM(B23:M23)</f>
        <v>49</v>
      </c>
      <c r="O23" s="12"/>
      <c r="P23" s="12"/>
    </row>
    <row r="24" spans="1:16" x14ac:dyDescent="0.25">
      <c r="A24" s="19" t="s">
        <v>26</v>
      </c>
      <c r="B24" s="59">
        <v>1</v>
      </c>
      <c r="C24" s="58">
        <v>1</v>
      </c>
      <c r="D24" s="11">
        <v>1</v>
      </c>
      <c r="E24" s="11">
        <v>2</v>
      </c>
      <c r="F24" s="4">
        <v>10</v>
      </c>
      <c r="G24" s="4">
        <v>3</v>
      </c>
      <c r="H24" s="4"/>
      <c r="I24" s="4"/>
      <c r="J24" s="4"/>
      <c r="K24" s="4"/>
      <c r="L24" s="4"/>
      <c r="M24" s="4"/>
      <c r="N24" s="31">
        <f t="shared" ref="N24:N25" si="4">SUM(B24:M24)</f>
        <v>18</v>
      </c>
      <c r="O24" s="12"/>
      <c r="P24" s="12"/>
    </row>
    <row r="25" spans="1:16" x14ac:dyDescent="0.25">
      <c r="A25" s="19" t="s">
        <v>127</v>
      </c>
      <c r="B25" s="59">
        <v>0</v>
      </c>
      <c r="C25" s="58">
        <v>0</v>
      </c>
      <c r="D25" s="11">
        <v>0</v>
      </c>
      <c r="E25" s="11">
        <v>0</v>
      </c>
      <c r="F25" s="4">
        <v>0</v>
      </c>
      <c r="G25" s="4">
        <v>0</v>
      </c>
      <c r="H25" s="4"/>
      <c r="I25" s="4"/>
      <c r="J25" s="4"/>
      <c r="K25" s="4"/>
      <c r="L25" s="4"/>
      <c r="M25" s="4"/>
      <c r="N25" s="31">
        <f t="shared" si="4"/>
        <v>0</v>
      </c>
      <c r="O25" s="12"/>
      <c r="P25" s="12"/>
    </row>
    <row r="26" spans="1:16" x14ac:dyDescent="0.25">
      <c r="A26" s="20" t="s">
        <v>23</v>
      </c>
      <c r="B26" s="3"/>
      <c r="C26" s="3"/>
      <c r="D26" s="3"/>
      <c r="E26" s="64"/>
      <c r="F26" s="3"/>
      <c r="G26" s="3"/>
      <c r="H26" s="3"/>
      <c r="I26" s="3"/>
      <c r="J26" s="3"/>
      <c r="K26" s="3"/>
      <c r="L26" s="3"/>
      <c r="M26" s="3"/>
      <c r="N26" s="3"/>
      <c r="O26" s="12"/>
      <c r="P26" s="12"/>
    </row>
    <row r="27" spans="1:16" x14ac:dyDescent="0.25">
      <c r="A27" s="19" t="s">
        <v>27</v>
      </c>
      <c r="B27" s="56">
        <v>1</v>
      </c>
      <c r="C27" s="51">
        <v>4</v>
      </c>
      <c r="D27" s="11">
        <v>10</v>
      </c>
      <c r="E27" s="11">
        <v>11</v>
      </c>
      <c r="F27" s="4">
        <v>26</v>
      </c>
      <c r="G27" s="4">
        <v>5</v>
      </c>
      <c r="H27" s="4"/>
      <c r="I27" s="4"/>
      <c r="J27" s="4"/>
      <c r="K27" s="4"/>
      <c r="L27" s="4"/>
      <c r="M27" s="4"/>
      <c r="N27" s="31">
        <f>SUM(B27:M27)</f>
        <v>57</v>
      </c>
    </row>
    <row r="28" spans="1:16" x14ac:dyDescent="0.25">
      <c r="A28" s="19" t="s">
        <v>28</v>
      </c>
      <c r="B28" s="56">
        <v>0</v>
      </c>
      <c r="C28" s="51">
        <v>1</v>
      </c>
      <c r="D28" s="11">
        <v>2</v>
      </c>
      <c r="E28" s="11">
        <v>3</v>
      </c>
      <c r="F28" s="4">
        <v>3</v>
      </c>
      <c r="G28" s="4">
        <v>1</v>
      </c>
      <c r="H28" s="4"/>
      <c r="I28" s="4"/>
      <c r="J28" s="4"/>
      <c r="K28" s="4"/>
      <c r="L28" s="4"/>
      <c r="M28" s="4"/>
      <c r="N28" s="31">
        <f t="shared" ref="N28:N32" si="5">SUM(B28:M28)</f>
        <v>10</v>
      </c>
    </row>
    <row r="29" spans="1:16" x14ac:dyDescent="0.25">
      <c r="A29" s="19" t="s">
        <v>29</v>
      </c>
      <c r="B29" s="56">
        <v>0</v>
      </c>
      <c r="C29" s="51">
        <v>0</v>
      </c>
      <c r="D29" s="11">
        <v>0</v>
      </c>
      <c r="E29" s="11">
        <v>0</v>
      </c>
      <c r="F29" s="4">
        <v>0</v>
      </c>
      <c r="G29" s="4">
        <v>0</v>
      </c>
      <c r="H29" s="4"/>
      <c r="I29" s="4"/>
      <c r="J29" s="4"/>
      <c r="K29" s="4"/>
      <c r="L29" s="4"/>
      <c r="M29" s="4"/>
      <c r="N29" s="31">
        <f t="shared" si="5"/>
        <v>0</v>
      </c>
    </row>
    <row r="30" spans="1:16" x14ac:dyDescent="0.25">
      <c r="A30" s="19" t="s">
        <v>30</v>
      </c>
      <c r="B30" s="56">
        <v>0</v>
      </c>
      <c r="C30" s="51">
        <v>0</v>
      </c>
      <c r="D30" s="11">
        <v>0</v>
      </c>
      <c r="E30" s="11">
        <v>0</v>
      </c>
      <c r="F30" s="4">
        <v>0</v>
      </c>
      <c r="G30" s="4">
        <v>0</v>
      </c>
      <c r="H30" s="4"/>
      <c r="I30" s="4"/>
      <c r="J30" s="4"/>
      <c r="K30" s="4"/>
      <c r="L30" s="4"/>
      <c r="M30" s="4"/>
      <c r="N30" s="31">
        <f t="shared" si="5"/>
        <v>0</v>
      </c>
    </row>
    <row r="31" spans="1:16" x14ac:dyDescent="0.25">
      <c r="A31" s="19" t="s">
        <v>31</v>
      </c>
      <c r="B31" s="56">
        <v>0</v>
      </c>
      <c r="C31" s="51">
        <v>0</v>
      </c>
      <c r="D31" s="11">
        <v>0</v>
      </c>
      <c r="E31" s="11">
        <v>0</v>
      </c>
      <c r="F31" s="4">
        <v>0</v>
      </c>
      <c r="G31" s="4">
        <v>0</v>
      </c>
      <c r="H31" s="4"/>
      <c r="I31" s="4"/>
      <c r="J31" s="4"/>
      <c r="K31" s="4"/>
      <c r="L31" s="4"/>
      <c r="M31" s="4"/>
      <c r="N31" s="31">
        <f t="shared" si="5"/>
        <v>0</v>
      </c>
    </row>
    <row r="32" spans="1:16" x14ac:dyDescent="0.25">
      <c r="A32" s="19" t="s">
        <v>1</v>
      </c>
      <c r="B32" s="56">
        <v>0</v>
      </c>
      <c r="C32" s="51">
        <v>0</v>
      </c>
      <c r="D32" s="11">
        <v>0</v>
      </c>
      <c r="E32" s="11">
        <v>0</v>
      </c>
      <c r="F32" s="4">
        <v>0</v>
      </c>
      <c r="G32" s="4">
        <v>0</v>
      </c>
      <c r="H32" s="4"/>
      <c r="I32" s="4"/>
      <c r="J32" s="4"/>
      <c r="K32" s="4"/>
      <c r="L32" s="4"/>
      <c r="M32" s="4"/>
      <c r="N32" s="31">
        <f t="shared" si="5"/>
        <v>0</v>
      </c>
    </row>
    <row r="33" spans="1:53" x14ac:dyDescent="0.25">
      <c r="A33" s="20" t="s">
        <v>24</v>
      </c>
      <c r="B33" s="3"/>
      <c r="C33" s="3"/>
      <c r="D33" s="3"/>
      <c r="E33" s="64"/>
      <c r="F33" s="3"/>
      <c r="G33" s="3"/>
      <c r="H33" s="3"/>
      <c r="I33" s="3"/>
      <c r="J33" s="3"/>
      <c r="K33" s="3"/>
      <c r="L33" s="3"/>
      <c r="M33" s="3"/>
      <c r="N33" s="3"/>
    </row>
    <row r="34" spans="1:53" x14ac:dyDescent="0.25">
      <c r="A34" s="21" t="s">
        <v>32</v>
      </c>
      <c r="B34" s="57">
        <v>0</v>
      </c>
      <c r="C34" s="58">
        <v>0</v>
      </c>
      <c r="D34" s="11">
        <v>1</v>
      </c>
      <c r="E34" s="11">
        <v>0</v>
      </c>
      <c r="F34" s="4">
        <v>2</v>
      </c>
      <c r="G34" s="4">
        <v>0</v>
      </c>
      <c r="H34" s="4"/>
      <c r="I34" s="4"/>
      <c r="J34" s="4"/>
      <c r="K34" s="4"/>
      <c r="L34" s="4"/>
      <c r="M34" s="4"/>
      <c r="N34" s="31">
        <f>SUM(B34:M34)</f>
        <v>3</v>
      </c>
    </row>
    <row r="35" spans="1:53" x14ac:dyDescent="0.25">
      <c r="A35" s="21" t="s">
        <v>33</v>
      </c>
      <c r="B35" s="57">
        <v>0</v>
      </c>
      <c r="C35" s="58">
        <v>0</v>
      </c>
      <c r="D35" s="11">
        <v>1</v>
      </c>
      <c r="E35" s="11">
        <v>0</v>
      </c>
      <c r="F35" s="4">
        <v>3</v>
      </c>
      <c r="G35" s="4">
        <v>0</v>
      </c>
      <c r="H35" s="4"/>
      <c r="I35" s="4"/>
      <c r="J35" s="4"/>
      <c r="K35" s="4"/>
      <c r="L35" s="4"/>
      <c r="M35" s="4"/>
      <c r="N35" s="31">
        <f t="shared" ref="N35:N39" si="6">SUM(B35:M35)</f>
        <v>4</v>
      </c>
    </row>
    <row r="36" spans="1:53" x14ac:dyDescent="0.25">
      <c r="A36" s="21" t="s">
        <v>34</v>
      </c>
      <c r="B36" s="57">
        <v>0</v>
      </c>
      <c r="C36" s="58">
        <v>0</v>
      </c>
      <c r="D36" s="11">
        <v>3</v>
      </c>
      <c r="E36" s="11">
        <v>2</v>
      </c>
      <c r="F36" s="4">
        <v>7</v>
      </c>
      <c r="G36" s="4">
        <v>0</v>
      </c>
      <c r="H36" s="4"/>
      <c r="I36" s="4"/>
      <c r="J36" s="4"/>
      <c r="K36" s="4"/>
      <c r="L36" s="4"/>
      <c r="M36" s="4"/>
      <c r="N36" s="31">
        <f t="shared" si="6"/>
        <v>12</v>
      </c>
    </row>
    <row r="37" spans="1:53" x14ac:dyDescent="0.25">
      <c r="A37" s="21" t="s">
        <v>35</v>
      </c>
      <c r="B37" s="57">
        <v>0</v>
      </c>
      <c r="C37" s="58">
        <v>0</v>
      </c>
      <c r="D37" s="11">
        <v>2</v>
      </c>
      <c r="E37" s="11">
        <v>3</v>
      </c>
      <c r="F37" s="4">
        <v>5</v>
      </c>
      <c r="G37" s="4">
        <v>0</v>
      </c>
      <c r="H37" s="4"/>
      <c r="I37" s="4"/>
      <c r="J37" s="4"/>
      <c r="K37" s="4"/>
      <c r="L37" s="4"/>
      <c r="M37" s="4"/>
      <c r="N37" s="31">
        <f t="shared" si="6"/>
        <v>10</v>
      </c>
    </row>
    <row r="38" spans="1:53" x14ac:dyDescent="0.25">
      <c r="A38" s="21" t="s">
        <v>36</v>
      </c>
      <c r="B38" s="57">
        <v>0</v>
      </c>
      <c r="C38" s="58">
        <v>1</v>
      </c>
      <c r="D38" s="11">
        <v>3</v>
      </c>
      <c r="E38" s="11">
        <v>5</v>
      </c>
      <c r="F38" s="4">
        <v>4</v>
      </c>
      <c r="G38" s="4">
        <v>2</v>
      </c>
      <c r="H38" s="4"/>
      <c r="I38" s="4"/>
      <c r="J38" s="4"/>
      <c r="K38" s="4"/>
      <c r="L38" s="4"/>
      <c r="M38" s="4"/>
      <c r="N38" s="31">
        <f t="shared" si="6"/>
        <v>15</v>
      </c>
    </row>
    <row r="39" spans="1:53" x14ac:dyDescent="0.25">
      <c r="A39" s="32" t="s">
        <v>37</v>
      </c>
      <c r="B39" s="57">
        <v>1</v>
      </c>
      <c r="C39" s="58">
        <v>4</v>
      </c>
      <c r="D39" s="11">
        <v>2</v>
      </c>
      <c r="E39" s="11">
        <v>4</v>
      </c>
      <c r="F39" s="4">
        <v>8</v>
      </c>
      <c r="G39" s="4">
        <v>4</v>
      </c>
      <c r="H39" s="4"/>
      <c r="I39" s="4"/>
      <c r="J39" s="4"/>
      <c r="K39" s="4"/>
      <c r="L39" s="4"/>
      <c r="M39" s="4"/>
      <c r="N39" s="31">
        <f t="shared" si="6"/>
        <v>23</v>
      </c>
    </row>
    <row r="40" spans="1:53" s="12" customFormat="1" x14ac:dyDescent="0.25">
      <c r="A40" s="77"/>
      <c r="B40" s="77"/>
      <c r="C40" s="77"/>
      <c r="D40" s="77"/>
      <c r="E40" s="77"/>
      <c r="F40" s="77"/>
      <c r="G40" s="77"/>
      <c r="H40" s="77"/>
      <c r="I40" s="77"/>
      <c r="J40" s="77"/>
      <c r="K40" s="77"/>
      <c r="L40" s="77"/>
      <c r="M40" s="77"/>
      <c r="N40" s="78"/>
      <c r="O40"/>
      <c r="P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row>
    <row r="41" spans="1:53" s="7" customFormat="1" ht="17.25" customHeight="1" x14ac:dyDescent="0.25">
      <c r="A41" s="14" t="s">
        <v>38</v>
      </c>
      <c r="B41" s="6"/>
      <c r="C41" s="6"/>
      <c r="D41" s="6"/>
      <c r="E41" s="6"/>
      <c r="F41" s="6"/>
      <c r="G41" s="6"/>
      <c r="H41" s="6"/>
      <c r="I41" s="6"/>
      <c r="J41" s="6"/>
      <c r="K41" s="6"/>
      <c r="L41" s="6"/>
      <c r="M41" s="6"/>
      <c r="N41" s="6"/>
      <c r="O41"/>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row>
    <row r="42" spans="1:53" x14ac:dyDescent="0.25">
      <c r="A42" s="22" t="s">
        <v>39</v>
      </c>
      <c r="B42" s="53">
        <f>SUM(B43+B51+B59)</f>
        <v>0</v>
      </c>
      <c r="C42" s="53">
        <f t="shared" ref="C42:M42" si="7">SUM(C43+C51+C59)</f>
        <v>0</v>
      </c>
      <c r="D42" s="4">
        <v>4</v>
      </c>
      <c r="E42" s="4">
        <v>8</v>
      </c>
      <c r="F42" s="4">
        <v>5</v>
      </c>
      <c r="G42" s="4">
        <v>11</v>
      </c>
      <c r="H42" s="4">
        <f t="shared" si="7"/>
        <v>0</v>
      </c>
      <c r="I42" s="4">
        <f t="shared" si="7"/>
        <v>0</v>
      </c>
      <c r="J42" s="4">
        <f t="shared" si="7"/>
        <v>0</v>
      </c>
      <c r="K42" s="4">
        <f t="shared" si="7"/>
        <v>0</v>
      </c>
      <c r="L42" s="4">
        <f t="shared" si="7"/>
        <v>0</v>
      </c>
      <c r="M42" s="4">
        <f t="shared" si="7"/>
        <v>0</v>
      </c>
      <c r="N42" s="31">
        <f>SUM(B42:M42)</f>
        <v>28</v>
      </c>
    </row>
    <row r="43" spans="1:53" x14ac:dyDescent="0.25">
      <c r="A43" s="18" t="s">
        <v>61</v>
      </c>
      <c r="B43" s="53">
        <f>SUM(B44:B50)</f>
        <v>0</v>
      </c>
      <c r="C43" s="53">
        <f t="shared" ref="C43:M43" si="8">SUM(C44:C50)</f>
        <v>0</v>
      </c>
      <c r="D43" s="4">
        <v>0</v>
      </c>
      <c r="E43" s="4">
        <v>3</v>
      </c>
      <c r="F43" s="4">
        <v>1</v>
      </c>
      <c r="G43" s="4">
        <v>1</v>
      </c>
      <c r="H43" s="4">
        <f t="shared" si="8"/>
        <v>0</v>
      </c>
      <c r="I43" s="4">
        <f t="shared" si="8"/>
        <v>0</v>
      </c>
      <c r="J43" s="4">
        <f t="shared" si="8"/>
        <v>0</v>
      </c>
      <c r="K43" s="4">
        <f t="shared" si="8"/>
        <v>0</v>
      </c>
      <c r="L43" s="4">
        <f t="shared" si="8"/>
        <v>0</v>
      </c>
      <c r="M43" s="4">
        <f t="shared" si="8"/>
        <v>0</v>
      </c>
      <c r="N43" s="31">
        <f t="shared" ref="N43:N66" si="9">SUM(B43:M43)</f>
        <v>5</v>
      </c>
    </row>
    <row r="44" spans="1:53" x14ac:dyDescent="0.25">
      <c r="A44" s="18" t="s">
        <v>46</v>
      </c>
      <c r="B44" s="53">
        <v>0</v>
      </c>
      <c r="C44" s="53">
        <v>0</v>
      </c>
      <c r="D44" s="4">
        <v>0</v>
      </c>
      <c r="E44" s="4">
        <v>0</v>
      </c>
      <c r="F44" s="4">
        <v>0</v>
      </c>
      <c r="G44" s="4">
        <v>0</v>
      </c>
      <c r="H44" s="8"/>
      <c r="I44" s="4"/>
      <c r="J44" s="8"/>
      <c r="K44" s="8"/>
      <c r="L44" s="8"/>
      <c r="M44" s="8"/>
      <c r="N44" s="31">
        <f t="shared" si="9"/>
        <v>0</v>
      </c>
    </row>
    <row r="45" spans="1:53" x14ac:dyDescent="0.25">
      <c r="A45" s="18" t="s">
        <v>47</v>
      </c>
      <c r="B45" s="53">
        <v>0</v>
      </c>
      <c r="C45" s="53">
        <v>0</v>
      </c>
      <c r="D45" s="4">
        <v>0</v>
      </c>
      <c r="E45" s="4">
        <v>0</v>
      </c>
      <c r="F45" s="4">
        <v>0</v>
      </c>
      <c r="G45" s="4">
        <v>1</v>
      </c>
      <c r="H45" s="8"/>
      <c r="I45" s="4"/>
      <c r="J45" s="8"/>
      <c r="K45" s="8"/>
      <c r="L45" s="8"/>
      <c r="M45" s="8"/>
      <c r="N45" s="31">
        <f t="shared" si="9"/>
        <v>1</v>
      </c>
    </row>
    <row r="46" spans="1:53" x14ac:dyDescent="0.25">
      <c r="A46" s="18" t="s">
        <v>48</v>
      </c>
      <c r="B46" s="53">
        <v>0</v>
      </c>
      <c r="C46" s="53">
        <v>0</v>
      </c>
      <c r="D46" s="4">
        <v>0</v>
      </c>
      <c r="E46" s="4">
        <v>1</v>
      </c>
      <c r="F46" s="4">
        <v>0</v>
      </c>
      <c r="G46" s="4">
        <v>0</v>
      </c>
      <c r="H46" s="8"/>
      <c r="I46" s="4"/>
      <c r="J46" s="8"/>
      <c r="K46" s="8"/>
      <c r="L46" s="8"/>
      <c r="M46" s="8"/>
      <c r="N46" s="31">
        <f t="shared" si="9"/>
        <v>1</v>
      </c>
    </row>
    <row r="47" spans="1:53" x14ac:dyDescent="0.25">
      <c r="A47" s="18" t="s">
        <v>49</v>
      </c>
      <c r="B47" s="53">
        <v>0</v>
      </c>
      <c r="C47" s="53">
        <v>0</v>
      </c>
      <c r="D47" s="4">
        <v>0</v>
      </c>
      <c r="E47" s="4">
        <v>0</v>
      </c>
      <c r="F47" s="4">
        <v>1</v>
      </c>
      <c r="G47" s="4">
        <v>0</v>
      </c>
      <c r="H47" s="8"/>
      <c r="I47" s="4"/>
      <c r="J47" s="8"/>
      <c r="K47" s="8"/>
      <c r="L47" s="8"/>
      <c r="M47" s="8"/>
      <c r="N47" s="31">
        <f t="shared" si="9"/>
        <v>1</v>
      </c>
    </row>
    <row r="48" spans="1:53" x14ac:dyDescent="0.25">
      <c r="A48" s="18" t="s">
        <v>50</v>
      </c>
      <c r="B48" s="53">
        <v>0</v>
      </c>
      <c r="C48" s="53">
        <v>0</v>
      </c>
      <c r="D48" s="4">
        <v>0</v>
      </c>
      <c r="E48" s="4">
        <v>2</v>
      </c>
      <c r="F48" s="4">
        <v>0</v>
      </c>
      <c r="G48" s="4">
        <v>0</v>
      </c>
      <c r="H48" s="8"/>
      <c r="I48" s="4"/>
      <c r="J48" s="8"/>
      <c r="K48" s="8"/>
      <c r="L48" s="8"/>
      <c r="M48" s="8"/>
      <c r="N48" s="31">
        <f t="shared" si="9"/>
        <v>2</v>
      </c>
    </row>
    <row r="49" spans="1:16" x14ac:dyDescent="0.25">
      <c r="A49" s="18" t="s">
        <v>51</v>
      </c>
      <c r="B49" s="53">
        <v>0</v>
      </c>
      <c r="C49" s="53">
        <v>0</v>
      </c>
      <c r="D49" s="4">
        <v>0</v>
      </c>
      <c r="E49" s="4">
        <v>0</v>
      </c>
      <c r="F49" s="4">
        <v>0</v>
      </c>
      <c r="G49" s="4">
        <v>0</v>
      </c>
      <c r="H49" s="8"/>
      <c r="I49" s="4"/>
      <c r="J49" s="8"/>
      <c r="K49" s="8"/>
      <c r="L49" s="8"/>
      <c r="M49" s="8"/>
      <c r="N49" s="31">
        <f t="shared" si="9"/>
        <v>0</v>
      </c>
    </row>
    <row r="50" spans="1:16" x14ac:dyDescent="0.25">
      <c r="A50" s="18" t="s">
        <v>52</v>
      </c>
      <c r="B50" s="53">
        <v>0</v>
      </c>
      <c r="C50" s="53">
        <v>0</v>
      </c>
      <c r="D50" s="4">
        <v>0</v>
      </c>
      <c r="E50" s="4">
        <v>0</v>
      </c>
      <c r="F50" s="4">
        <v>0</v>
      </c>
      <c r="G50" s="4">
        <v>0</v>
      </c>
      <c r="H50" s="8"/>
      <c r="I50" s="4"/>
      <c r="J50" s="8"/>
      <c r="K50" s="8"/>
      <c r="L50" s="8"/>
      <c r="M50" s="8"/>
      <c r="N50" s="31">
        <f t="shared" si="9"/>
        <v>0</v>
      </c>
    </row>
    <row r="51" spans="1:16" x14ac:dyDescent="0.25">
      <c r="A51" s="18" t="s">
        <v>62</v>
      </c>
      <c r="B51" s="53">
        <f>SUM(B52:B58)</f>
        <v>0</v>
      </c>
      <c r="C51" s="53">
        <f t="shared" ref="C51:M51" si="10">SUM(C52:C58)</f>
        <v>0</v>
      </c>
      <c r="D51" s="4">
        <v>4</v>
      </c>
      <c r="E51" s="4">
        <v>3</v>
      </c>
      <c r="F51" s="4">
        <v>4</v>
      </c>
      <c r="G51" s="4">
        <v>8</v>
      </c>
      <c r="H51" s="4">
        <f t="shared" si="10"/>
        <v>0</v>
      </c>
      <c r="I51" s="4">
        <f t="shared" si="10"/>
        <v>0</v>
      </c>
      <c r="J51" s="4">
        <f t="shared" si="10"/>
        <v>0</v>
      </c>
      <c r="K51" s="4">
        <f t="shared" si="10"/>
        <v>0</v>
      </c>
      <c r="L51" s="4">
        <f t="shared" si="10"/>
        <v>0</v>
      </c>
      <c r="M51" s="4">
        <f t="shared" si="10"/>
        <v>0</v>
      </c>
      <c r="N51" s="31">
        <f t="shared" si="9"/>
        <v>19</v>
      </c>
      <c r="O51" s="12"/>
      <c r="P51" s="12"/>
    </row>
    <row r="52" spans="1:16" x14ac:dyDescent="0.25">
      <c r="A52" s="18" t="s">
        <v>46</v>
      </c>
      <c r="B52" s="53">
        <v>0</v>
      </c>
      <c r="C52" s="53">
        <v>0</v>
      </c>
      <c r="D52" s="4">
        <v>0</v>
      </c>
      <c r="E52" s="4">
        <v>1</v>
      </c>
      <c r="F52" s="4">
        <v>1</v>
      </c>
      <c r="G52" s="4">
        <v>0</v>
      </c>
      <c r="H52" s="8"/>
      <c r="I52" s="4"/>
      <c r="J52" s="8"/>
      <c r="K52" s="8"/>
      <c r="L52" s="8"/>
      <c r="M52" s="8"/>
      <c r="N52" s="31">
        <f t="shared" si="9"/>
        <v>2</v>
      </c>
      <c r="O52" s="12"/>
      <c r="P52" s="12"/>
    </row>
    <row r="53" spans="1:16" x14ac:dyDescent="0.25">
      <c r="A53" s="18" t="s">
        <v>47</v>
      </c>
      <c r="B53" s="53">
        <v>0</v>
      </c>
      <c r="C53" s="53">
        <v>0</v>
      </c>
      <c r="D53" s="4">
        <v>0</v>
      </c>
      <c r="E53" s="4">
        <v>0</v>
      </c>
      <c r="F53" s="4">
        <v>1</v>
      </c>
      <c r="G53" s="4">
        <v>0</v>
      </c>
      <c r="H53" s="8"/>
      <c r="I53" s="4"/>
      <c r="J53" s="8"/>
      <c r="K53" s="8"/>
      <c r="L53" s="8"/>
      <c r="M53" s="8"/>
      <c r="N53" s="31">
        <f t="shared" si="9"/>
        <v>1</v>
      </c>
      <c r="O53" s="12"/>
      <c r="P53" s="12"/>
    </row>
    <row r="54" spans="1:16" x14ac:dyDescent="0.25">
      <c r="A54" s="18" t="s">
        <v>48</v>
      </c>
      <c r="B54" s="53">
        <v>0</v>
      </c>
      <c r="C54" s="53">
        <v>0</v>
      </c>
      <c r="D54" s="4">
        <v>0</v>
      </c>
      <c r="E54" s="4">
        <v>0</v>
      </c>
      <c r="F54" s="4">
        <v>2</v>
      </c>
      <c r="G54" s="4">
        <v>7</v>
      </c>
      <c r="H54" s="8"/>
      <c r="I54" s="4"/>
      <c r="J54" s="8"/>
      <c r="K54" s="8"/>
      <c r="L54" s="8"/>
      <c r="M54" s="8"/>
      <c r="N54" s="31">
        <f t="shared" si="9"/>
        <v>9</v>
      </c>
      <c r="O54" s="12"/>
      <c r="P54" s="12"/>
    </row>
    <row r="55" spans="1:16" x14ac:dyDescent="0.25">
      <c r="A55" s="18" t="s">
        <v>49</v>
      </c>
      <c r="B55" s="53">
        <v>0</v>
      </c>
      <c r="C55" s="53">
        <v>0</v>
      </c>
      <c r="D55" s="4">
        <v>3</v>
      </c>
      <c r="E55" s="4">
        <v>1</v>
      </c>
      <c r="F55" s="4">
        <v>0</v>
      </c>
      <c r="G55" s="4">
        <v>1</v>
      </c>
      <c r="H55" s="8"/>
      <c r="I55" s="4"/>
      <c r="J55" s="8"/>
      <c r="K55" s="8"/>
      <c r="L55" s="8"/>
      <c r="M55" s="8"/>
      <c r="N55" s="31">
        <f t="shared" si="9"/>
        <v>5</v>
      </c>
      <c r="O55" s="12"/>
      <c r="P55" s="12"/>
    </row>
    <row r="56" spans="1:16" x14ac:dyDescent="0.25">
      <c r="A56" s="18" t="s">
        <v>50</v>
      </c>
      <c r="B56" s="53">
        <v>0</v>
      </c>
      <c r="C56" s="53">
        <v>0</v>
      </c>
      <c r="D56" s="4">
        <v>1</v>
      </c>
      <c r="E56" s="4">
        <v>1</v>
      </c>
      <c r="F56" s="4">
        <v>0</v>
      </c>
      <c r="G56" s="4">
        <v>0</v>
      </c>
      <c r="H56" s="8"/>
      <c r="I56" s="4"/>
      <c r="J56" s="8"/>
      <c r="K56" s="8"/>
      <c r="L56" s="8"/>
      <c r="M56" s="8"/>
      <c r="N56" s="31">
        <f t="shared" si="9"/>
        <v>2</v>
      </c>
      <c r="O56" s="12"/>
      <c r="P56" s="12"/>
    </row>
    <row r="57" spans="1:16" x14ac:dyDescent="0.25">
      <c r="A57" s="18" t="s">
        <v>51</v>
      </c>
      <c r="B57" s="53">
        <v>0</v>
      </c>
      <c r="C57" s="53">
        <v>0</v>
      </c>
      <c r="D57" s="4">
        <v>0</v>
      </c>
      <c r="E57" s="4">
        <v>0</v>
      </c>
      <c r="F57" s="4">
        <v>0</v>
      </c>
      <c r="G57" s="4">
        <v>0</v>
      </c>
      <c r="H57" s="8"/>
      <c r="I57" s="4"/>
      <c r="J57" s="8"/>
      <c r="K57" s="8"/>
      <c r="L57" s="8"/>
      <c r="M57" s="8"/>
      <c r="N57" s="31">
        <f t="shared" si="9"/>
        <v>0</v>
      </c>
      <c r="O57" s="12"/>
      <c r="P57" s="12"/>
    </row>
    <row r="58" spans="1:16" x14ac:dyDescent="0.25">
      <c r="A58" s="18" t="s">
        <v>52</v>
      </c>
      <c r="B58" s="53">
        <v>0</v>
      </c>
      <c r="C58" s="53">
        <v>0</v>
      </c>
      <c r="D58" s="4">
        <v>0</v>
      </c>
      <c r="E58" s="4">
        <v>0</v>
      </c>
      <c r="F58" s="4">
        <v>0</v>
      </c>
      <c r="G58" s="4">
        <v>0</v>
      </c>
      <c r="H58" s="8"/>
      <c r="I58" s="4"/>
      <c r="J58" s="8"/>
      <c r="K58" s="8"/>
      <c r="L58" s="8"/>
      <c r="M58" s="8"/>
      <c r="N58" s="31">
        <f t="shared" si="9"/>
        <v>0</v>
      </c>
      <c r="O58" s="12"/>
      <c r="P58" s="12"/>
    </row>
    <row r="59" spans="1:16" x14ac:dyDescent="0.25">
      <c r="A59" s="18" t="s">
        <v>63</v>
      </c>
      <c r="B59" s="53">
        <f>SUM(B60:B66)</f>
        <v>0</v>
      </c>
      <c r="C59" s="53">
        <f t="shared" ref="C59:M59" si="11">SUM(C60:C66)</f>
        <v>0</v>
      </c>
      <c r="D59" s="4">
        <v>0</v>
      </c>
      <c r="E59" s="4">
        <v>2</v>
      </c>
      <c r="F59" s="4">
        <v>0</v>
      </c>
      <c r="G59" s="4">
        <v>2</v>
      </c>
      <c r="H59" s="4">
        <f t="shared" si="11"/>
        <v>0</v>
      </c>
      <c r="I59" s="4">
        <f t="shared" si="11"/>
        <v>0</v>
      </c>
      <c r="J59" s="4">
        <f t="shared" si="11"/>
        <v>0</v>
      </c>
      <c r="K59" s="4">
        <f t="shared" si="11"/>
        <v>0</v>
      </c>
      <c r="L59" s="4">
        <f t="shared" si="11"/>
        <v>0</v>
      </c>
      <c r="M59" s="4">
        <f t="shared" si="11"/>
        <v>0</v>
      </c>
      <c r="N59" s="31">
        <f t="shared" si="9"/>
        <v>4</v>
      </c>
      <c r="O59" s="12"/>
      <c r="P59" s="12"/>
    </row>
    <row r="60" spans="1:16" x14ac:dyDescent="0.25">
      <c r="A60" s="18" t="s">
        <v>46</v>
      </c>
      <c r="B60" s="53">
        <v>0</v>
      </c>
      <c r="C60" s="53">
        <v>0</v>
      </c>
      <c r="D60" s="4">
        <v>0</v>
      </c>
      <c r="E60" s="4">
        <v>2</v>
      </c>
      <c r="F60" s="4">
        <v>0</v>
      </c>
      <c r="G60" s="4">
        <v>0</v>
      </c>
      <c r="H60" s="8"/>
      <c r="I60" s="4"/>
      <c r="J60" s="8"/>
      <c r="K60" s="8"/>
      <c r="L60" s="8"/>
      <c r="M60" s="8"/>
      <c r="N60" s="31">
        <f t="shared" si="9"/>
        <v>2</v>
      </c>
      <c r="O60" s="12"/>
      <c r="P60" s="12"/>
    </row>
    <row r="61" spans="1:16" x14ac:dyDescent="0.25">
      <c r="A61" s="18" t="s">
        <v>47</v>
      </c>
      <c r="B61" s="53">
        <v>0</v>
      </c>
      <c r="C61" s="53">
        <v>0</v>
      </c>
      <c r="D61" s="4">
        <v>0</v>
      </c>
      <c r="E61" s="4">
        <v>0</v>
      </c>
      <c r="F61" s="4">
        <v>0</v>
      </c>
      <c r="G61" s="4">
        <v>0</v>
      </c>
      <c r="H61" s="8"/>
      <c r="I61" s="4"/>
      <c r="J61" s="8"/>
      <c r="K61" s="8"/>
      <c r="L61" s="8"/>
      <c r="M61" s="8"/>
      <c r="N61" s="31">
        <f t="shared" si="9"/>
        <v>0</v>
      </c>
      <c r="O61" s="12"/>
      <c r="P61" s="12"/>
    </row>
    <row r="62" spans="1:16" x14ac:dyDescent="0.25">
      <c r="A62" s="18" t="s">
        <v>48</v>
      </c>
      <c r="B62" s="53">
        <v>0</v>
      </c>
      <c r="C62" s="53">
        <v>0</v>
      </c>
      <c r="D62" s="4">
        <v>0</v>
      </c>
      <c r="E62" s="4">
        <v>0</v>
      </c>
      <c r="F62" s="4">
        <v>0</v>
      </c>
      <c r="G62" s="4">
        <v>2</v>
      </c>
      <c r="H62" s="8"/>
      <c r="I62" s="4"/>
      <c r="J62" s="8"/>
      <c r="K62" s="8"/>
      <c r="L62" s="8"/>
      <c r="M62" s="8"/>
      <c r="N62" s="31">
        <f t="shared" si="9"/>
        <v>2</v>
      </c>
      <c r="O62" s="12"/>
      <c r="P62" s="12"/>
    </row>
    <row r="63" spans="1:16" x14ac:dyDescent="0.25">
      <c r="A63" s="18" t="s">
        <v>49</v>
      </c>
      <c r="B63" s="53">
        <v>0</v>
      </c>
      <c r="C63" s="53">
        <v>0</v>
      </c>
      <c r="D63" s="4">
        <v>0</v>
      </c>
      <c r="E63" s="4">
        <v>0</v>
      </c>
      <c r="F63" s="4">
        <v>0</v>
      </c>
      <c r="G63" s="4">
        <v>0</v>
      </c>
      <c r="H63" s="8"/>
      <c r="I63" s="4"/>
      <c r="J63" s="8"/>
      <c r="K63" s="8"/>
      <c r="L63" s="8"/>
      <c r="M63" s="8"/>
      <c r="N63" s="31">
        <f t="shared" si="9"/>
        <v>0</v>
      </c>
      <c r="O63" s="12"/>
      <c r="P63" s="12"/>
    </row>
    <row r="64" spans="1:16" x14ac:dyDescent="0.25">
      <c r="A64" s="18" t="s">
        <v>50</v>
      </c>
      <c r="B64" s="53">
        <v>0</v>
      </c>
      <c r="C64" s="53">
        <v>0</v>
      </c>
      <c r="D64" s="4">
        <v>0</v>
      </c>
      <c r="E64" s="4">
        <v>0</v>
      </c>
      <c r="F64" s="4">
        <v>0</v>
      </c>
      <c r="G64" s="4">
        <v>0</v>
      </c>
      <c r="H64" s="8"/>
      <c r="I64" s="4"/>
      <c r="J64" s="8"/>
      <c r="K64" s="8"/>
      <c r="L64" s="8"/>
      <c r="M64" s="8"/>
      <c r="N64" s="31">
        <f t="shared" si="9"/>
        <v>0</v>
      </c>
      <c r="O64" s="12"/>
      <c r="P64" s="12"/>
    </row>
    <row r="65" spans="1:56" x14ac:dyDescent="0.25">
      <c r="A65" s="18" t="s">
        <v>51</v>
      </c>
      <c r="B65" s="53">
        <v>0</v>
      </c>
      <c r="C65" s="53">
        <v>0</v>
      </c>
      <c r="D65" s="4">
        <v>0</v>
      </c>
      <c r="E65" s="4">
        <v>0</v>
      </c>
      <c r="F65" s="4">
        <v>0</v>
      </c>
      <c r="G65" s="4">
        <v>0</v>
      </c>
      <c r="H65" s="8"/>
      <c r="I65" s="4"/>
      <c r="J65" s="8"/>
      <c r="K65" s="8"/>
      <c r="L65" s="8"/>
      <c r="M65" s="8"/>
      <c r="N65" s="31">
        <f t="shared" si="9"/>
        <v>0</v>
      </c>
      <c r="O65" s="12"/>
      <c r="P65" s="12"/>
    </row>
    <row r="66" spans="1:56" x14ac:dyDescent="0.25">
      <c r="A66" s="18" t="s">
        <v>52</v>
      </c>
      <c r="B66" s="53">
        <v>0</v>
      </c>
      <c r="C66" s="53">
        <v>0</v>
      </c>
      <c r="D66" s="4">
        <v>0</v>
      </c>
      <c r="E66" s="4">
        <v>0</v>
      </c>
      <c r="F66" s="4">
        <v>0</v>
      </c>
      <c r="G66" s="4">
        <v>0</v>
      </c>
      <c r="H66" s="8"/>
      <c r="I66" s="4"/>
      <c r="J66" s="8"/>
      <c r="K66" s="8"/>
      <c r="L66" s="8"/>
      <c r="M66" s="8"/>
      <c r="N66" s="31">
        <f t="shared" si="9"/>
        <v>0</v>
      </c>
      <c r="O66" s="12"/>
      <c r="P66" s="12"/>
      <c r="Q66" s="12"/>
      <c r="R66" s="12"/>
      <c r="S66" s="12"/>
      <c r="T66" s="12"/>
      <c r="U66" s="12"/>
      <c r="V66" s="12"/>
      <c r="W66" s="12"/>
      <c r="X66" s="12"/>
      <c r="Y66" s="12"/>
      <c r="Z66" s="12"/>
      <c r="AA66" s="12"/>
      <c r="AB66" s="12"/>
      <c r="AC66" s="12"/>
      <c r="AD66" s="12"/>
      <c r="AE66" s="12"/>
      <c r="AF66" s="12"/>
      <c r="AG66" s="12"/>
      <c r="AH66" s="12"/>
      <c r="AI66" s="12"/>
      <c r="AJ66" s="12"/>
      <c r="AK66" s="12"/>
      <c r="AL66" s="12"/>
      <c r="AM66" s="12"/>
      <c r="AN66" s="12"/>
      <c r="AO66" s="12"/>
      <c r="AP66" s="12"/>
      <c r="AQ66" s="12"/>
      <c r="AR66" s="12"/>
      <c r="AS66" s="12"/>
      <c r="AT66" s="12"/>
      <c r="AU66" s="12"/>
      <c r="AV66" s="12"/>
      <c r="AW66" s="12"/>
      <c r="AX66" s="12"/>
      <c r="AY66" s="12"/>
      <c r="AZ66" s="12"/>
      <c r="BA66" s="12"/>
      <c r="BB66" s="12"/>
      <c r="BC66" s="12"/>
      <c r="BD66" s="12"/>
    </row>
    <row r="67" spans="1:56" s="12" customFormat="1" x14ac:dyDescent="0.25">
      <c r="A67" s="77"/>
      <c r="B67" s="77"/>
      <c r="C67" s="77"/>
      <c r="D67" s="77"/>
      <c r="E67" s="77"/>
      <c r="F67" s="77"/>
      <c r="G67" s="77"/>
      <c r="H67" s="77"/>
      <c r="I67" s="77"/>
      <c r="J67" s="77"/>
      <c r="K67" s="77"/>
      <c r="L67" s="77"/>
      <c r="M67" s="77"/>
      <c r="N67" s="78"/>
    </row>
    <row r="68" spans="1:56" s="7" customFormat="1" ht="17.25" customHeight="1" x14ac:dyDescent="0.25">
      <c r="A68" s="14" t="s">
        <v>2</v>
      </c>
      <c r="B68" s="6"/>
      <c r="C68" s="6"/>
      <c r="D68" s="6"/>
      <c r="E68" s="6"/>
      <c r="F68" s="6"/>
      <c r="G68" s="6"/>
      <c r="H68" s="6"/>
      <c r="I68" s="6"/>
      <c r="J68" s="6"/>
      <c r="K68" s="6"/>
      <c r="L68" s="6"/>
      <c r="M68" s="6"/>
      <c r="N68" s="6"/>
      <c r="O68" s="12"/>
      <c r="P68" s="12"/>
      <c r="Q68" s="12"/>
      <c r="R68" s="12"/>
      <c r="S68" s="12"/>
      <c r="T68" s="12"/>
      <c r="U68" s="12"/>
      <c r="V68" s="12"/>
      <c r="W68" s="12"/>
      <c r="X68" s="12"/>
      <c r="Y68" s="12"/>
      <c r="Z68" s="12"/>
      <c r="AA68" s="12"/>
      <c r="AB68" s="12"/>
      <c r="AC68" s="12"/>
      <c r="AD68" s="12"/>
      <c r="AE68" s="12"/>
      <c r="AF68" s="12"/>
      <c r="AG68" s="12"/>
      <c r="AH68" s="12"/>
      <c r="AI68" s="12"/>
      <c r="AJ68" s="12"/>
      <c r="AK68" s="12"/>
      <c r="AL68" s="12"/>
      <c r="AM68" s="12"/>
      <c r="AN68" s="12"/>
      <c r="AO68" s="12"/>
      <c r="AP68" s="12"/>
      <c r="AQ68" s="12"/>
      <c r="AR68" s="12"/>
      <c r="AS68" s="12"/>
      <c r="AT68" s="12"/>
      <c r="AU68" s="12"/>
      <c r="AV68" s="12"/>
      <c r="AW68" s="12"/>
      <c r="AX68" s="12"/>
      <c r="AY68" s="12"/>
      <c r="AZ68" s="12"/>
      <c r="BA68" s="12"/>
      <c r="BB68" s="12"/>
      <c r="BC68" s="12"/>
      <c r="BD68" s="12"/>
    </row>
    <row r="69" spans="1:56" s="12" customFormat="1" x14ac:dyDescent="0.25">
      <c r="A69" s="22" t="s">
        <v>128</v>
      </c>
      <c r="B69" s="5">
        <f>SUM(B70:B73)</f>
        <v>0</v>
      </c>
      <c r="C69" s="5">
        <f t="shared" ref="C69:M69" si="12">SUM(C70:C73)</f>
        <v>0</v>
      </c>
      <c r="D69" s="40">
        <v>27</v>
      </c>
      <c r="E69" s="40">
        <v>116</v>
      </c>
      <c r="F69" s="40">
        <v>72</v>
      </c>
      <c r="G69" s="40">
        <v>88</v>
      </c>
      <c r="H69" s="40">
        <f t="shared" si="12"/>
        <v>0</v>
      </c>
      <c r="I69" s="40">
        <f t="shared" si="12"/>
        <v>0</v>
      </c>
      <c r="J69" s="40">
        <f t="shared" si="12"/>
        <v>0</v>
      </c>
      <c r="K69" s="40">
        <f t="shared" si="12"/>
        <v>0</v>
      </c>
      <c r="L69" s="40">
        <f t="shared" si="12"/>
        <v>0</v>
      </c>
      <c r="M69" s="40">
        <f t="shared" si="12"/>
        <v>0</v>
      </c>
      <c r="N69" s="31">
        <f>SUM(B69:M69)</f>
        <v>303</v>
      </c>
    </row>
    <row r="70" spans="1:56" s="12" customFormat="1" x14ac:dyDescent="0.25">
      <c r="A70" s="41" t="s">
        <v>95</v>
      </c>
      <c r="B70" s="60" t="s">
        <v>165</v>
      </c>
      <c r="C70" s="60" t="s">
        <v>165</v>
      </c>
      <c r="D70" s="40">
        <v>19</v>
      </c>
      <c r="E70" s="40">
        <v>100</v>
      </c>
      <c r="F70" s="40">
        <v>38</v>
      </c>
      <c r="G70" s="40">
        <v>65</v>
      </c>
      <c r="H70" s="40"/>
      <c r="I70" s="40"/>
      <c r="J70" s="40"/>
      <c r="K70" s="40"/>
      <c r="L70" s="40"/>
      <c r="M70" s="40"/>
      <c r="N70" s="31">
        <f t="shared" ref="N70:N73" si="13">SUM(B70:M70)</f>
        <v>222</v>
      </c>
    </row>
    <row r="71" spans="1:56" s="12" customFormat="1" x14ac:dyDescent="0.25">
      <c r="A71" s="41" t="s">
        <v>96</v>
      </c>
      <c r="B71" s="60" t="s">
        <v>165</v>
      </c>
      <c r="C71" s="60" t="s">
        <v>165</v>
      </c>
      <c r="D71" s="40">
        <v>4</v>
      </c>
      <c r="E71" s="40">
        <v>8</v>
      </c>
      <c r="F71" s="40">
        <v>9</v>
      </c>
      <c r="G71" s="40">
        <v>7</v>
      </c>
      <c r="H71" s="40"/>
      <c r="I71" s="40"/>
      <c r="J71" s="40"/>
      <c r="K71" s="40"/>
      <c r="L71" s="40"/>
      <c r="M71" s="40"/>
      <c r="N71" s="31">
        <f>SUM(B71:M71)</f>
        <v>28</v>
      </c>
    </row>
    <row r="72" spans="1:56" s="12" customFormat="1" x14ac:dyDescent="0.25">
      <c r="A72" s="41" t="s">
        <v>97</v>
      </c>
      <c r="B72" s="60" t="s">
        <v>165</v>
      </c>
      <c r="C72" s="60" t="s">
        <v>165</v>
      </c>
      <c r="D72" s="40">
        <v>4</v>
      </c>
      <c r="E72" s="40">
        <v>8</v>
      </c>
      <c r="F72" s="40">
        <v>13</v>
      </c>
      <c r="G72" s="40">
        <v>16</v>
      </c>
      <c r="H72" s="40"/>
      <c r="I72" s="40"/>
      <c r="J72" s="40"/>
      <c r="K72" s="40"/>
      <c r="L72" s="40"/>
      <c r="M72" s="40"/>
      <c r="N72" s="31">
        <f t="shared" si="13"/>
        <v>41</v>
      </c>
    </row>
    <row r="73" spans="1:56" s="12" customFormat="1" x14ac:dyDescent="0.25">
      <c r="A73" s="41" t="s">
        <v>1</v>
      </c>
      <c r="B73" s="60" t="s">
        <v>165</v>
      </c>
      <c r="C73" s="60" t="s">
        <v>165</v>
      </c>
      <c r="D73" s="40">
        <v>0</v>
      </c>
      <c r="E73" s="40">
        <v>0</v>
      </c>
      <c r="F73" s="40">
        <v>2</v>
      </c>
      <c r="G73" s="40">
        <v>0</v>
      </c>
      <c r="H73" s="40"/>
      <c r="I73" s="40"/>
      <c r="J73" s="40"/>
      <c r="K73" s="40"/>
      <c r="L73" s="40"/>
      <c r="M73" s="40"/>
      <c r="N73" s="31">
        <f t="shared" si="13"/>
        <v>2</v>
      </c>
    </row>
    <row r="74" spans="1:56" x14ac:dyDescent="0.25">
      <c r="A74" s="22" t="s">
        <v>92</v>
      </c>
      <c r="B74" s="53">
        <f>SUM(B75:B76)</f>
        <v>20</v>
      </c>
      <c r="C74" s="53">
        <f t="shared" ref="C74:M74" si="14">SUM(C75:C76)</f>
        <v>19</v>
      </c>
      <c r="D74" s="4">
        <v>58</v>
      </c>
      <c r="E74" s="4">
        <v>95</v>
      </c>
      <c r="F74" s="4">
        <v>145</v>
      </c>
      <c r="G74" s="4">
        <v>222</v>
      </c>
      <c r="H74" s="4">
        <f t="shared" si="14"/>
        <v>0</v>
      </c>
      <c r="I74" s="4">
        <f t="shared" si="14"/>
        <v>0</v>
      </c>
      <c r="J74" s="4">
        <f t="shared" si="14"/>
        <v>0</v>
      </c>
      <c r="K74" s="4">
        <f t="shared" si="14"/>
        <v>0</v>
      </c>
      <c r="L74" s="4">
        <f t="shared" si="14"/>
        <v>0</v>
      </c>
      <c r="M74" s="4">
        <f t="shared" si="14"/>
        <v>0</v>
      </c>
      <c r="N74" s="31">
        <f>SUM(B74:M74)</f>
        <v>559</v>
      </c>
      <c r="O74" s="12"/>
      <c r="P74" s="12"/>
      <c r="Q74" s="12"/>
      <c r="R74" s="12"/>
      <c r="S74" s="12"/>
      <c r="T74" s="12"/>
      <c r="U74" s="12"/>
      <c r="V74" s="12"/>
      <c r="W74" s="12"/>
      <c r="X74" s="12"/>
      <c r="Y74" s="12"/>
      <c r="Z74" s="12"/>
      <c r="AA74" s="12"/>
      <c r="AB74" s="12"/>
      <c r="AC74" s="12"/>
      <c r="AD74" s="12"/>
      <c r="AE74" s="12"/>
      <c r="AF74" s="12"/>
      <c r="AG74" s="12"/>
      <c r="AH74" s="12"/>
      <c r="AI74" s="12"/>
      <c r="AJ74" s="12"/>
      <c r="AK74" s="12"/>
      <c r="AL74" s="12"/>
      <c r="AM74" s="12"/>
      <c r="AN74" s="12"/>
      <c r="AO74" s="12"/>
      <c r="AP74" s="12"/>
      <c r="AQ74" s="12"/>
      <c r="AR74" s="12"/>
      <c r="AS74" s="12"/>
      <c r="AT74" s="12"/>
      <c r="AU74" s="12"/>
      <c r="AV74" s="12"/>
      <c r="AW74" s="12"/>
      <c r="AX74" s="12"/>
      <c r="AY74" s="12"/>
      <c r="AZ74" s="12"/>
      <c r="BA74" s="12"/>
      <c r="BB74" s="12"/>
      <c r="BC74" s="12"/>
      <c r="BD74" s="12"/>
    </row>
    <row r="75" spans="1:56" x14ac:dyDescent="0.25">
      <c r="A75" s="18" t="s">
        <v>45</v>
      </c>
      <c r="B75" s="53">
        <v>20</v>
      </c>
      <c r="C75" s="53">
        <v>19</v>
      </c>
      <c r="D75" s="4">
        <v>41</v>
      </c>
      <c r="E75" s="4">
        <v>55</v>
      </c>
      <c r="F75" s="4">
        <v>127</v>
      </c>
      <c r="G75" s="4">
        <v>152</v>
      </c>
      <c r="H75" s="8"/>
      <c r="I75" s="4"/>
      <c r="J75" s="8"/>
      <c r="K75" s="8"/>
      <c r="L75" s="8"/>
      <c r="M75" s="8"/>
      <c r="N75" s="31">
        <f t="shared" ref="N75" si="15">SUM(B75:M75)</f>
        <v>414</v>
      </c>
      <c r="O75" s="12"/>
      <c r="P75" s="12"/>
      <c r="Q75" s="12"/>
      <c r="R75" s="12"/>
      <c r="S75" s="12"/>
      <c r="T75" s="12"/>
      <c r="U75" s="12"/>
      <c r="V75" s="12"/>
      <c r="W75" s="12"/>
      <c r="X75" s="12"/>
      <c r="Y75" s="12"/>
      <c r="Z75" s="12"/>
      <c r="AA75" s="12"/>
      <c r="AB75" s="12"/>
      <c r="AC75" s="12"/>
      <c r="AD75" s="12"/>
      <c r="AE75" s="12"/>
      <c r="AF75" s="12"/>
      <c r="AG75" s="12"/>
      <c r="AH75" s="12"/>
      <c r="AI75" s="12"/>
      <c r="AJ75" s="12"/>
      <c r="AK75" s="12"/>
      <c r="AL75" s="12"/>
      <c r="AM75" s="12"/>
      <c r="AN75" s="12"/>
      <c r="AO75" s="12"/>
      <c r="AP75" s="12"/>
      <c r="AQ75" s="12"/>
      <c r="AR75" s="12"/>
      <c r="AS75" s="12"/>
      <c r="AT75" s="12"/>
      <c r="AU75" s="12"/>
      <c r="AV75" s="12"/>
      <c r="AW75" s="12"/>
      <c r="AX75" s="12"/>
      <c r="AY75" s="12"/>
      <c r="AZ75" s="12"/>
      <c r="BA75" s="12"/>
      <c r="BB75" s="12"/>
      <c r="BC75" s="12"/>
      <c r="BD75" s="12"/>
    </row>
    <row r="76" spans="1:56" x14ac:dyDescent="0.25">
      <c r="A76" s="18" t="s">
        <v>110</v>
      </c>
      <c r="B76" s="61" t="s">
        <v>165</v>
      </c>
      <c r="C76" s="61" t="s">
        <v>165</v>
      </c>
      <c r="D76" s="4">
        <v>18</v>
      </c>
      <c r="E76" s="4">
        <v>40</v>
      </c>
      <c r="F76" s="4">
        <v>39</v>
      </c>
      <c r="G76" s="4">
        <v>70</v>
      </c>
      <c r="H76" s="4"/>
      <c r="I76" s="4"/>
      <c r="J76" s="4"/>
      <c r="K76" s="4"/>
      <c r="L76" s="4"/>
      <c r="M76" s="4"/>
      <c r="N76" s="31">
        <f>SUM(B76:M76)</f>
        <v>167</v>
      </c>
      <c r="O76" s="12"/>
      <c r="P76" s="12"/>
      <c r="Q76" s="12"/>
      <c r="R76" s="12"/>
      <c r="S76" s="12"/>
      <c r="T76" s="12"/>
      <c r="U76" s="12"/>
      <c r="V76" s="12"/>
      <c r="W76" s="12"/>
      <c r="X76" s="12"/>
      <c r="Y76" s="12"/>
      <c r="Z76" s="12"/>
      <c r="AA76" s="12"/>
      <c r="AB76" s="12"/>
      <c r="AC76" s="12"/>
      <c r="AD76" s="12"/>
      <c r="AE76" s="12"/>
      <c r="AF76" s="12"/>
      <c r="AG76" s="12"/>
      <c r="AH76" s="12"/>
      <c r="AI76" s="12"/>
      <c r="AJ76" s="12"/>
      <c r="AK76" s="12"/>
      <c r="AL76" s="12"/>
      <c r="AM76" s="12"/>
      <c r="AN76" s="12"/>
      <c r="AO76" s="12"/>
      <c r="AP76" s="12"/>
      <c r="AQ76" s="12"/>
      <c r="AR76" s="12"/>
      <c r="AS76" s="12"/>
      <c r="AT76" s="12"/>
      <c r="AU76" s="12"/>
      <c r="AV76" s="12"/>
      <c r="AW76" s="12"/>
      <c r="AX76" s="12"/>
      <c r="AY76" s="12"/>
      <c r="AZ76" s="12"/>
      <c r="BA76" s="12"/>
      <c r="BB76" s="12"/>
      <c r="BC76" s="12"/>
      <c r="BD76" s="12"/>
    </row>
    <row r="77" spans="1:56" s="67" customFormat="1" x14ac:dyDescent="0.25">
      <c r="A77" s="70" t="s">
        <v>64</v>
      </c>
      <c r="B77" s="68">
        <v>4</v>
      </c>
      <c r="C77" s="68">
        <v>4</v>
      </c>
      <c r="D77" s="65">
        <v>5.5</v>
      </c>
      <c r="E77" s="65">
        <v>6.4</v>
      </c>
      <c r="F77" s="68">
        <v>7</v>
      </c>
      <c r="G77" s="65">
        <v>7.1428571428571432</v>
      </c>
      <c r="H77" s="68"/>
      <c r="I77" s="68"/>
      <c r="J77" s="68"/>
      <c r="K77" s="68"/>
      <c r="L77" s="68"/>
      <c r="M77" s="68"/>
      <c r="N77" s="69"/>
      <c r="O77" s="66"/>
      <c r="P77" s="66"/>
      <c r="Q77" s="66"/>
      <c r="R77" s="66"/>
      <c r="S77" s="66"/>
      <c r="T77" s="66"/>
      <c r="U77" s="66"/>
      <c r="V77" s="66"/>
      <c r="W77" s="66"/>
      <c r="X77" s="66"/>
      <c r="Y77" s="66"/>
      <c r="Z77" s="66"/>
      <c r="AA77" s="66"/>
      <c r="AB77" s="66"/>
      <c r="AC77" s="66"/>
      <c r="AD77" s="66"/>
      <c r="AE77" s="66"/>
      <c r="AF77" s="66"/>
      <c r="AG77" s="66"/>
      <c r="AH77" s="66"/>
      <c r="AI77" s="66"/>
      <c r="AJ77" s="66"/>
      <c r="AK77" s="66"/>
      <c r="AL77" s="66"/>
      <c r="AM77" s="66"/>
      <c r="AN77" s="66"/>
      <c r="AO77" s="66"/>
      <c r="AP77" s="66"/>
      <c r="AQ77" s="66"/>
      <c r="AR77" s="66"/>
      <c r="AS77" s="66"/>
      <c r="AT77" s="66"/>
      <c r="AU77" s="66"/>
      <c r="AV77" s="66"/>
      <c r="AW77" s="66"/>
      <c r="AX77" s="66"/>
      <c r="AY77" s="66"/>
      <c r="AZ77" s="66"/>
      <c r="BA77" s="66"/>
      <c r="BB77" s="66"/>
      <c r="BC77" s="66"/>
      <c r="BD77" s="66"/>
    </row>
    <row r="78" spans="1:56" x14ac:dyDescent="0.25">
      <c r="A78" s="17" t="s">
        <v>12</v>
      </c>
      <c r="B78" s="6"/>
      <c r="C78" s="6"/>
      <c r="D78" s="6"/>
      <c r="E78" s="6"/>
      <c r="F78" s="6"/>
      <c r="G78" s="6"/>
      <c r="H78" s="6"/>
      <c r="I78" s="6"/>
      <c r="J78" s="6"/>
      <c r="K78" s="6"/>
      <c r="L78" s="6"/>
      <c r="M78" s="6"/>
      <c r="N78" s="6"/>
      <c r="O78" s="12"/>
      <c r="P78" s="12"/>
      <c r="Q78" s="12"/>
      <c r="R78" s="12"/>
      <c r="S78" s="12"/>
      <c r="T78" s="12"/>
      <c r="U78" s="12"/>
      <c r="V78" s="12"/>
      <c r="W78" s="12"/>
      <c r="X78" s="12"/>
      <c r="Y78" s="12"/>
      <c r="Z78" s="12"/>
      <c r="AA78" s="12"/>
      <c r="AB78" s="12"/>
      <c r="AC78" s="12"/>
      <c r="AD78" s="12"/>
      <c r="AE78" s="12"/>
      <c r="AF78" s="12"/>
      <c r="AG78" s="12"/>
      <c r="AH78" s="12"/>
      <c r="AI78" s="12"/>
      <c r="AJ78" s="12"/>
      <c r="AK78" s="12"/>
      <c r="AL78" s="12"/>
      <c r="AM78" s="12"/>
      <c r="AN78" s="12"/>
      <c r="AO78" s="12"/>
      <c r="AP78" s="12"/>
      <c r="AQ78" s="12"/>
      <c r="AR78" s="12"/>
      <c r="AS78" s="12"/>
      <c r="AT78" s="12"/>
      <c r="AU78" s="12"/>
      <c r="AV78" s="12"/>
      <c r="AW78" s="12"/>
      <c r="AX78" s="12"/>
      <c r="AY78" s="12"/>
      <c r="AZ78" s="12"/>
      <c r="BA78" s="12"/>
      <c r="BB78" s="12"/>
      <c r="BC78" s="12"/>
      <c r="BD78" s="12"/>
    </row>
    <row r="79" spans="1:56" x14ac:dyDescent="0.25">
      <c r="A79" s="18" t="s">
        <v>40</v>
      </c>
      <c r="B79" s="42">
        <v>9</v>
      </c>
      <c r="C79" s="42">
        <v>18</v>
      </c>
      <c r="D79" s="7">
        <v>18</v>
      </c>
      <c r="E79" s="7">
        <v>21</v>
      </c>
      <c r="F79" s="7">
        <v>87</v>
      </c>
      <c r="G79" s="7">
        <v>100</v>
      </c>
      <c r="H79" s="7"/>
      <c r="I79" s="7"/>
      <c r="J79" s="7"/>
      <c r="K79" s="7"/>
      <c r="L79" s="7"/>
      <c r="M79" s="7"/>
      <c r="N79" s="33">
        <f>SUM(B79:M79)</f>
        <v>253</v>
      </c>
      <c r="O79" s="12"/>
      <c r="P79" s="12"/>
      <c r="Q79" s="12"/>
      <c r="R79" s="12"/>
      <c r="S79" s="12"/>
      <c r="T79" s="12"/>
      <c r="U79" s="12"/>
      <c r="V79" s="12"/>
      <c r="W79" s="12"/>
      <c r="X79" s="12"/>
      <c r="Y79" s="12"/>
      <c r="Z79" s="12"/>
      <c r="AA79" s="12"/>
      <c r="AB79" s="12"/>
      <c r="AC79" s="12"/>
      <c r="AD79" s="12"/>
      <c r="AE79" s="12"/>
      <c r="AF79" s="12"/>
      <c r="AG79" s="12"/>
      <c r="AH79" s="12"/>
      <c r="AI79" s="12"/>
      <c r="AJ79" s="12"/>
      <c r="AK79" s="12"/>
      <c r="AL79" s="12"/>
      <c r="AM79" s="12"/>
      <c r="AN79" s="12"/>
      <c r="AO79" s="12"/>
      <c r="AP79" s="12"/>
      <c r="AQ79" s="12"/>
      <c r="AR79" s="12"/>
      <c r="AS79" s="12"/>
      <c r="AT79" s="12"/>
      <c r="AU79" s="12"/>
      <c r="AV79" s="12"/>
      <c r="AW79" s="12"/>
      <c r="AX79" s="12"/>
      <c r="AY79" s="12"/>
      <c r="AZ79" s="12"/>
      <c r="BA79" s="12"/>
      <c r="BB79" s="12"/>
      <c r="BC79" s="12"/>
      <c r="BD79" s="12"/>
    </row>
    <row r="80" spans="1:56" x14ac:dyDescent="0.25">
      <c r="A80" s="18" t="s">
        <v>41</v>
      </c>
      <c r="B80" s="42">
        <v>4</v>
      </c>
      <c r="C80" s="53">
        <v>1</v>
      </c>
      <c r="D80" s="4">
        <v>4</v>
      </c>
      <c r="E80" s="4">
        <v>13</v>
      </c>
      <c r="F80" s="4">
        <v>2</v>
      </c>
      <c r="G80" s="4">
        <v>9</v>
      </c>
      <c r="H80" s="8"/>
      <c r="I80" s="4"/>
      <c r="J80" s="8"/>
      <c r="K80" s="8"/>
      <c r="L80" s="8"/>
      <c r="M80" s="8"/>
      <c r="N80" s="33">
        <f t="shared" ref="N80:N102" si="16">SUM(B80:M80)</f>
        <v>33</v>
      </c>
      <c r="O80" s="12"/>
      <c r="P80" s="12"/>
      <c r="Q80" s="12"/>
      <c r="R80" s="12"/>
      <c r="S80" s="12"/>
      <c r="T80" s="12"/>
      <c r="U80" s="12"/>
      <c r="V80" s="12"/>
      <c r="W80" s="12"/>
      <c r="X80" s="12"/>
      <c r="Y80" s="12"/>
      <c r="Z80" s="12"/>
      <c r="AA80" s="12"/>
      <c r="AB80" s="12"/>
      <c r="AC80" s="12"/>
      <c r="AD80" s="12"/>
      <c r="AE80" s="12"/>
      <c r="AF80" s="12"/>
      <c r="AG80" s="12"/>
      <c r="AH80" s="12"/>
      <c r="AI80" s="12"/>
      <c r="AJ80" s="12"/>
      <c r="AK80" s="12"/>
      <c r="AL80" s="12"/>
      <c r="AM80" s="12"/>
      <c r="AN80" s="12"/>
      <c r="AO80" s="12"/>
      <c r="AP80" s="12"/>
      <c r="AQ80" s="12"/>
      <c r="AR80" s="12"/>
      <c r="AS80" s="12"/>
      <c r="AT80" s="12"/>
      <c r="AU80" s="12"/>
      <c r="AV80" s="12"/>
      <c r="AW80" s="12"/>
      <c r="AX80" s="12"/>
      <c r="AY80" s="12"/>
      <c r="AZ80" s="12"/>
      <c r="BA80" s="12"/>
      <c r="BB80" s="12"/>
      <c r="BC80" s="12"/>
      <c r="BD80" s="12"/>
    </row>
    <row r="81" spans="1:56" x14ac:dyDescent="0.25">
      <c r="A81" s="18" t="s">
        <v>42</v>
      </c>
      <c r="B81" s="53">
        <v>7</v>
      </c>
      <c r="C81" s="53">
        <v>0</v>
      </c>
      <c r="D81" s="4">
        <v>1</v>
      </c>
      <c r="E81" s="4">
        <v>0</v>
      </c>
      <c r="F81" s="4">
        <v>4</v>
      </c>
      <c r="G81" s="4">
        <v>4</v>
      </c>
      <c r="H81" s="8"/>
      <c r="I81" s="4"/>
      <c r="J81" s="8"/>
      <c r="K81" s="8"/>
      <c r="L81" s="8"/>
      <c r="M81" s="8"/>
      <c r="N81" s="33">
        <f t="shared" si="16"/>
        <v>16</v>
      </c>
      <c r="O81" s="12"/>
      <c r="P81" s="12"/>
      <c r="Q81" s="12"/>
      <c r="R81" s="12"/>
      <c r="S81" s="12"/>
      <c r="T81" s="12"/>
      <c r="U81" s="12"/>
      <c r="V81" s="12"/>
      <c r="W81" s="12"/>
      <c r="X81" s="12"/>
      <c r="Y81" s="12"/>
      <c r="Z81" s="12"/>
      <c r="AA81" s="12"/>
      <c r="AB81" s="12"/>
      <c r="AC81" s="12"/>
      <c r="AD81" s="12"/>
      <c r="AE81" s="12"/>
      <c r="AF81" s="12"/>
      <c r="AG81" s="12"/>
      <c r="AH81" s="12"/>
      <c r="AI81" s="12"/>
      <c r="AJ81" s="12"/>
      <c r="AK81" s="12"/>
      <c r="AL81" s="12"/>
      <c r="AM81" s="12"/>
      <c r="AN81" s="12"/>
      <c r="AO81" s="12"/>
      <c r="AP81" s="12"/>
      <c r="AQ81" s="12"/>
      <c r="AR81" s="12"/>
      <c r="AS81" s="12"/>
      <c r="AT81" s="12"/>
      <c r="AU81" s="12"/>
      <c r="AV81" s="12"/>
      <c r="AW81" s="12"/>
      <c r="AX81" s="12"/>
      <c r="AY81" s="12"/>
      <c r="AZ81" s="12"/>
      <c r="BA81" s="12"/>
      <c r="BB81" s="12"/>
      <c r="BC81" s="12"/>
      <c r="BD81" s="12"/>
    </row>
    <row r="82" spans="1:56" x14ac:dyDescent="0.25">
      <c r="A82" s="18" t="s">
        <v>43</v>
      </c>
      <c r="B82" s="53">
        <v>0</v>
      </c>
      <c r="C82" s="53">
        <v>0</v>
      </c>
      <c r="D82" s="4">
        <v>15</v>
      </c>
      <c r="E82" s="4">
        <v>17</v>
      </c>
      <c r="F82" s="4">
        <v>14</v>
      </c>
      <c r="G82" s="4">
        <v>11</v>
      </c>
      <c r="H82" s="8"/>
      <c r="I82" s="4"/>
      <c r="J82" s="8"/>
      <c r="K82" s="8"/>
      <c r="L82" s="8"/>
      <c r="M82" s="8"/>
      <c r="N82" s="33">
        <f t="shared" si="16"/>
        <v>57</v>
      </c>
      <c r="O82" s="12"/>
      <c r="P82" s="12"/>
      <c r="Q82" s="12"/>
      <c r="R82" s="12"/>
      <c r="S82" s="12"/>
      <c r="T82" s="12"/>
      <c r="U82" s="12"/>
      <c r="V82" s="12"/>
      <c r="W82" s="12"/>
      <c r="X82" s="12"/>
      <c r="Y82" s="12"/>
      <c r="Z82" s="12"/>
      <c r="AA82" s="12"/>
      <c r="AB82" s="12"/>
      <c r="AC82" s="12"/>
      <c r="AD82" s="12"/>
      <c r="AE82" s="12"/>
      <c r="AF82" s="12"/>
      <c r="AG82" s="12"/>
      <c r="AH82" s="12"/>
      <c r="AI82" s="12"/>
      <c r="AJ82" s="12"/>
      <c r="AK82" s="12"/>
      <c r="AL82" s="12"/>
      <c r="AM82" s="12"/>
      <c r="AN82" s="12"/>
      <c r="AO82" s="12"/>
      <c r="AP82" s="12"/>
      <c r="AQ82" s="12"/>
      <c r="AR82" s="12"/>
      <c r="AS82" s="12"/>
      <c r="AT82" s="12"/>
      <c r="AU82" s="12"/>
      <c r="AV82" s="12"/>
      <c r="AW82" s="12"/>
      <c r="AX82" s="12"/>
      <c r="AY82" s="12"/>
      <c r="AZ82" s="12"/>
      <c r="BA82" s="12"/>
      <c r="BB82" s="12"/>
      <c r="BC82" s="12"/>
      <c r="BD82" s="12"/>
    </row>
    <row r="83" spans="1:56" x14ac:dyDescent="0.25">
      <c r="A83" s="18" t="s">
        <v>44</v>
      </c>
      <c r="B83" s="53">
        <v>0</v>
      </c>
      <c r="C83" s="53">
        <v>0</v>
      </c>
      <c r="D83" s="4">
        <v>1</v>
      </c>
      <c r="E83" s="4">
        <v>4</v>
      </c>
      <c r="F83" s="4">
        <v>11</v>
      </c>
      <c r="G83" s="4">
        <v>12</v>
      </c>
      <c r="H83" s="8"/>
      <c r="I83" s="4"/>
      <c r="J83" s="8"/>
      <c r="K83" s="8"/>
      <c r="L83" s="8"/>
      <c r="M83" s="8"/>
      <c r="N83" s="33">
        <f t="shared" si="16"/>
        <v>28</v>
      </c>
      <c r="O83" s="12"/>
      <c r="P83" s="12"/>
      <c r="Q83" s="12"/>
      <c r="R83" s="12"/>
      <c r="S83" s="12"/>
      <c r="T83" s="12"/>
      <c r="U83" s="12"/>
      <c r="V83" s="12"/>
      <c r="W83" s="12"/>
      <c r="X83" s="12"/>
      <c r="Y83" s="12"/>
      <c r="Z83" s="12"/>
      <c r="AA83" s="12"/>
      <c r="AB83" s="12"/>
      <c r="AC83" s="12"/>
      <c r="AD83" s="12"/>
      <c r="AE83" s="12"/>
      <c r="AF83" s="12"/>
      <c r="AG83" s="12"/>
      <c r="AH83" s="12"/>
      <c r="AI83" s="12"/>
      <c r="AJ83" s="12"/>
      <c r="AK83" s="12"/>
      <c r="AL83" s="12"/>
      <c r="AM83" s="12"/>
      <c r="AN83" s="12"/>
      <c r="AO83" s="12"/>
      <c r="AP83" s="12"/>
      <c r="AQ83" s="12"/>
      <c r="AR83" s="12"/>
      <c r="AS83" s="12"/>
      <c r="AT83" s="12"/>
      <c r="AU83" s="12"/>
      <c r="AV83" s="12"/>
      <c r="AW83" s="12"/>
      <c r="AX83" s="12"/>
      <c r="AY83" s="12"/>
      <c r="AZ83" s="12"/>
      <c r="BA83" s="12"/>
      <c r="BB83" s="12"/>
      <c r="BC83" s="12"/>
      <c r="BD83" s="12"/>
    </row>
    <row r="84" spans="1:56" s="49" customFormat="1" x14ac:dyDescent="0.25">
      <c r="A84" s="44" t="s">
        <v>0</v>
      </c>
      <c r="B84" s="45"/>
      <c r="C84" s="45"/>
      <c r="D84" s="45"/>
      <c r="E84" s="45" t="s">
        <v>169</v>
      </c>
      <c r="F84" s="46" t="s">
        <v>169</v>
      </c>
      <c r="G84" s="46" t="s">
        <v>169</v>
      </c>
      <c r="H84" s="46"/>
      <c r="I84" s="45"/>
      <c r="J84" s="46"/>
      <c r="K84" s="46"/>
      <c r="L84" s="46"/>
      <c r="M84" s="46"/>
      <c r="N84" s="47">
        <f t="shared" si="16"/>
        <v>0</v>
      </c>
      <c r="O84" s="48"/>
      <c r="P84" s="48"/>
      <c r="Q84" s="48"/>
      <c r="R84" s="48"/>
      <c r="S84" s="48"/>
      <c r="T84" s="48"/>
      <c r="U84" s="48"/>
      <c r="V84" s="48"/>
      <c r="W84" s="48"/>
      <c r="X84" s="48"/>
      <c r="Y84" s="48"/>
      <c r="Z84" s="48"/>
      <c r="AA84" s="48"/>
      <c r="AB84" s="48"/>
      <c r="AC84" s="48"/>
      <c r="AD84" s="48"/>
      <c r="AE84" s="48"/>
      <c r="AF84" s="48"/>
      <c r="AG84" s="48"/>
      <c r="AH84" s="48"/>
      <c r="AI84" s="48"/>
      <c r="AJ84" s="48"/>
      <c r="AK84" s="48"/>
      <c r="AL84" s="48"/>
      <c r="AM84" s="48"/>
      <c r="AN84" s="48"/>
      <c r="AO84" s="48"/>
      <c r="AP84" s="48"/>
      <c r="AQ84" s="48"/>
      <c r="AR84" s="48"/>
      <c r="AS84" s="48"/>
      <c r="AT84" s="48"/>
      <c r="AU84" s="48"/>
      <c r="AV84" s="48"/>
      <c r="AW84" s="48"/>
      <c r="AX84" s="48"/>
      <c r="AY84" s="48"/>
      <c r="AZ84" s="48"/>
      <c r="BA84" s="48"/>
      <c r="BB84" s="48"/>
      <c r="BC84" s="48"/>
      <c r="BD84" s="48"/>
    </row>
    <row r="85" spans="1:56" ht="15.75" x14ac:dyDescent="0.25">
      <c r="A85" s="14" t="s">
        <v>65</v>
      </c>
      <c r="B85" s="42">
        <f>SUM(B86+B88+B90+B92+B94+B96+B98+B100)</f>
        <v>7</v>
      </c>
      <c r="C85" s="42">
        <f t="shared" ref="C85:N85" si="17">SUM(C86+C88+C90+C92+C94+C96+C98+C100)</f>
        <v>6</v>
      </c>
      <c r="D85" s="43">
        <v>8</v>
      </c>
      <c r="E85" s="43">
        <v>14</v>
      </c>
      <c r="F85" s="43">
        <v>18</v>
      </c>
      <c r="G85" s="43">
        <v>34</v>
      </c>
      <c r="H85" s="43">
        <f t="shared" si="17"/>
        <v>0</v>
      </c>
      <c r="I85" s="43">
        <f t="shared" si="17"/>
        <v>0</v>
      </c>
      <c r="J85" s="43">
        <f t="shared" si="17"/>
        <v>0</v>
      </c>
      <c r="K85" s="43">
        <f t="shared" si="17"/>
        <v>0</v>
      </c>
      <c r="L85" s="43">
        <f t="shared" si="17"/>
        <v>0</v>
      </c>
      <c r="M85" s="43">
        <f t="shared" si="17"/>
        <v>0</v>
      </c>
      <c r="N85" s="43">
        <f t="shared" si="17"/>
        <v>87</v>
      </c>
      <c r="O85" s="12"/>
      <c r="P85" s="12"/>
      <c r="Q85" s="12"/>
      <c r="R85" s="12"/>
      <c r="S85" s="12"/>
      <c r="T85" s="12"/>
      <c r="U85" s="12"/>
      <c r="V85" s="12"/>
      <c r="W85" s="12"/>
      <c r="X85" s="12"/>
      <c r="Y85" s="12"/>
      <c r="Z85" s="12"/>
      <c r="AA85" s="12"/>
      <c r="AB85" s="12"/>
      <c r="AC85" s="12"/>
      <c r="AD85" s="12"/>
      <c r="AE85" s="12"/>
      <c r="AF85" s="12"/>
      <c r="AG85" s="12"/>
      <c r="AH85" s="12"/>
      <c r="AI85" s="12"/>
      <c r="AJ85" s="12"/>
      <c r="AK85" s="12"/>
      <c r="AL85" s="12"/>
      <c r="AM85" s="12"/>
      <c r="AN85" s="12"/>
      <c r="AO85" s="12"/>
      <c r="AP85" s="12"/>
      <c r="AQ85" s="12"/>
      <c r="AR85" s="12"/>
      <c r="AS85" s="12"/>
      <c r="AT85" s="12"/>
      <c r="AU85" s="12"/>
      <c r="AV85" s="12"/>
      <c r="AW85" s="12"/>
      <c r="AX85" s="12"/>
      <c r="AY85" s="12"/>
      <c r="AZ85" s="12"/>
      <c r="BA85" s="12"/>
      <c r="BB85" s="12"/>
      <c r="BC85" s="12"/>
      <c r="BD85" s="12"/>
    </row>
    <row r="86" spans="1:56" x14ac:dyDescent="0.25">
      <c r="A86" s="23" t="s">
        <v>4</v>
      </c>
      <c r="B86" s="5">
        <v>1</v>
      </c>
      <c r="C86" s="5">
        <v>1</v>
      </c>
      <c r="D86" s="7">
        <v>2</v>
      </c>
      <c r="E86" s="7">
        <v>1</v>
      </c>
      <c r="F86" s="7">
        <v>5</v>
      </c>
      <c r="G86" s="7">
        <v>0</v>
      </c>
      <c r="H86" s="7"/>
      <c r="I86" s="7"/>
      <c r="J86" s="7"/>
      <c r="K86" s="7"/>
      <c r="L86" s="7"/>
      <c r="M86" s="7"/>
      <c r="N86" s="33">
        <f t="shared" si="16"/>
        <v>10</v>
      </c>
      <c r="O86" s="13"/>
      <c r="P86" s="13"/>
      <c r="Q86" s="13"/>
      <c r="R86" s="13"/>
      <c r="S86" s="13"/>
      <c r="T86" s="12"/>
      <c r="U86" s="12"/>
      <c r="V86" s="12"/>
      <c r="W86" s="12"/>
      <c r="X86" s="12"/>
      <c r="Y86" s="12"/>
      <c r="Z86" s="12"/>
      <c r="AA86" s="12"/>
      <c r="AB86" s="12"/>
      <c r="AC86" s="12"/>
      <c r="AD86" s="12"/>
      <c r="AE86" s="12"/>
      <c r="AF86" s="12"/>
      <c r="AG86" s="12"/>
      <c r="AH86" s="12"/>
      <c r="AI86" s="12"/>
      <c r="AJ86" s="12"/>
      <c r="AK86" s="12"/>
      <c r="AL86" s="12"/>
      <c r="AM86" s="12"/>
      <c r="AN86" s="12"/>
      <c r="AO86" s="12"/>
      <c r="AP86" s="12"/>
      <c r="AQ86" s="12"/>
      <c r="AR86" s="12"/>
      <c r="AS86" s="12"/>
      <c r="AT86" s="12"/>
      <c r="AU86" s="12"/>
      <c r="AV86" s="12"/>
      <c r="AW86" s="12"/>
      <c r="AX86" s="12"/>
      <c r="AY86" s="12"/>
      <c r="AZ86" s="12"/>
      <c r="BA86" s="12"/>
      <c r="BB86" s="12"/>
      <c r="BC86" s="12"/>
      <c r="BD86" s="12"/>
    </row>
    <row r="87" spans="1:56" x14ac:dyDescent="0.25">
      <c r="A87" s="24" t="s">
        <v>98</v>
      </c>
      <c r="B87" s="5">
        <v>1</v>
      </c>
      <c r="C87" s="5">
        <v>1</v>
      </c>
      <c r="D87" s="7">
        <v>2</v>
      </c>
      <c r="E87" s="7">
        <v>1</v>
      </c>
      <c r="F87" s="7">
        <v>5</v>
      </c>
      <c r="G87" s="7">
        <v>0</v>
      </c>
      <c r="H87" s="7"/>
      <c r="I87" s="7"/>
      <c r="J87" s="7"/>
      <c r="K87" s="7"/>
      <c r="L87" s="7"/>
      <c r="M87" s="7"/>
      <c r="N87" s="71">
        <f>SUM(B87:M87)</f>
        <v>10</v>
      </c>
      <c r="O87" s="13"/>
      <c r="P87" s="13"/>
      <c r="Q87" s="13"/>
      <c r="R87" s="13"/>
      <c r="S87" s="13"/>
      <c r="T87" s="12"/>
      <c r="U87" s="12"/>
      <c r="V87" s="12"/>
      <c r="W87" s="12"/>
      <c r="X87" s="12"/>
      <c r="Y87" s="12"/>
      <c r="Z87" s="12"/>
      <c r="AA87" s="12"/>
      <c r="AB87" s="12"/>
      <c r="AC87" s="12"/>
      <c r="AD87" s="12"/>
      <c r="AE87" s="12"/>
      <c r="AF87" s="12"/>
      <c r="AG87" s="12"/>
      <c r="AH87" s="12"/>
      <c r="AI87" s="12"/>
      <c r="AJ87" s="12"/>
      <c r="AK87" s="12"/>
      <c r="AL87" s="12"/>
      <c r="AM87" s="12"/>
      <c r="AN87" s="12"/>
      <c r="AO87" s="12"/>
      <c r="AP87" s="12"/>
      <c r="AQ87" s="12"/>
      <c r="AR87" s="12"/>
      <c r="AS87" s="12"/>
      <c r="AT87" s="12"/>
      <c r="AU87" s="12"/>
      <c r="AV87" s="12"/>
      <c r="AW87" s="12"/>
      <c r="AX87" s="12"/>
      <c r="AY87" s="12"/>
      <c r="AZ87" s="12"/>
      <c r="BA87" s="12"/>
      <c r="BB87" s="12"/>
      <c r="BC87" s="12"/>
      <c r="BD87" s="12"/>
    </row>
    <row r="88" spans="1:56" x14ac:dyDescent="0.25">
      <c r="A88" s="23" t="s">
        <v>5</v>
      </c>
      <c r="B88" s="5">
        <v>4</v>
      </c>
      <c r="C88" s="5">
        <v>2</v>
      </c>
      <c r="D88" s="7">
        <v>2</v>
      </c>
      <c r="E88" s="7">
        <v>3</v>
      </c>
      <c r="F88" s="7">
        <v>10</v>
      </c>
      <c r="G88" s="7">
        <v>4</v>
      </c>
      <c r="H88" s="7"/>
      <c r="I88" s="7"/>
      <c r="J88" s="7"/>
      <c r="K88" s="7"/>
      <c r="L88" s="7"/>
      <c r="M88" s="7"/>
      <c r="N88" s="33">
        <f t="shared" si="16"/>
        <v>25</v>
      </c>
      <c r="O88" s="13"/>
      <c r="P88" s="13"/>
      <c r="Q88" s="13"/>
      <c r="R88" s="13"/>
      <c r="S88" s="13"/>
      <c r="T88" s="12"/>
      <c r="U88" s="12"/>
      <c r="V88" s="12"/>
      <c r="W88" s="12"/>
      <c r="X88" s="12"/>
      <c r="Y88" s="12"/>
      <c r="Z88" s="12"/>
      <c r="AA88" s="12"/>
      <c r="AB88" s="12"/>
      <c r="AC88" s="12"/>
      <c r="AD88" s="12"/>
      <c r="AE88" s="12"/>
      <c r="AF88" s="12"/>
      <c r="AG88" s="12"/>
      <c r="AH88" s="12"/>
      <c r="AI88" s="12"/>
      <c r="AJ88" s="12"/>
      <c r="AK88" s="12"/>
      <c r="AL88" s="12"/>
      <c r="AM88" s="12"/>
      <c r="AN88" s="12"/>
      <c r="AO88" s="12"/>
      <c r="AP88" s="12"/>
      <c r="AQ88" s="12"/>
      <c r="AR88" s="12"/>
      <c r="AS88" s="12"/>
      <c r="AT88" s="12"/>
      <c r="AU88" s="12"/>
      <c r="AV88" s="12"/>
      <c r="AW88" s="12"/>
      <c r="AX88" s="12"/>
      <c r="AY88" s="12"/>
      <c r="AZ88" s="12"/>
      <c r="BA88" s="12"/>
      <c r="BB88" s="12"/>
      <c r="BC88" s="12"/>
      <c r="BD88" s="12"/>
    </row>
    <row r="89" spans="1:56" x14ac:dyDescent="0.25">
      <c r="A89" s="24" t="s">
        <v>98</v>
      </c>
      <c r="B89" s="5">
        <v>4</v>
      </c>
      <c r="C89" s="5">
        <v>2</v>
      </c>
      <c r="D89" s="7">
        <v>2</v>
      </c>
      <c r="E89" s="7">
        <v>3</v>
      </c>
      <c r="F89" s="7">
        <v>5</v>
      </c>
      <c r="G89" s="7">
        <v>3</v>
      </c>
      <c r="H89" s="7"/>
      <c r="I89" s="7"/>
      <c r="J89" s="7"/>
      <c r="K89" s="7"/>
      <c r="L89" s="7"/>
      <c r="M89" s="7"/>
      <c r="N89" s="71">
        <f>SUM(B89:M89)</f>
        <v>19</v>
      </c>
      <c r="O89" s="13"/>
      <c r="P89" s="13"/>
      <c r="Q89" s="13"/>
      <c r="R89" s="13"/>
      <c r="S89" s="13"/>
      <c r="T89" s="12"/>
      <c r="U89" s="12"/>
      <c r="V89" s="12"/>
      <c r="W89" s="12"/>
      <c r="X89" s="12"/>
      <c r="Y89" s="12"/>
      <c r="Z89" s="12"/>
      <c r="AA89" s="12"/>
      <c r="AB89" s="12"/>
      <c r="AC89" s="12"/>
      <c r="AD89" s="12"/>
      <c r="AE89" s="12"/>
      <c r="AF89" s="12"/>
      <c r="AG89" s="12"/>
      <c r="AH89" s="12"/>
      <c r="AI89" s="12"/>
      <c r="AJ89" s="12"/>
      <c r="AK89" s="12"/>
      <c r="AL89" s="12"/>
      <c r="AM89" s="12"/>
      <c r="AN89" s="12"/>
      <c r="AO89" s="12"/>
      <c r="AP89" s="12"/>
      <c r="AQ89" s="12"/>
      <c r="AR89" s="12"/>
      <c r="AS89" s="12"/>
      <c r="AT89" s="12"/>
      <c r="AU89" s="12"/>
      <c r="AV89" s="12"/>
      <c r="AW89" s="12"/>
      <c r="AX89" s="12"/>
      <c r="AY89" s="12"/>
      <c r="AZ89" s="12"/>
      <c r="BA89" s="12"/>
      <c r="BB89" s="12"/>
      <c r="BC89" s="12"/>
      <c r="BD89" s="12"/>
    </row>
    <row r="90" spans="1:56" x14ac:dyDescent="0.25">
      <c r="A90" s="23" t="s">
        <v>6</v>
      </c>
      <c r="B90" s="5">
        <v>0</v>
      </c>
      <c r="C90" s="5">
        <v>0</v>
      </c>
      <c r="D90" s="7">
        <v>0</v>
      </c>
      <c r="E90" s="7">
        <v>0</v>
      </c>
      <c r="F90" s="7">
        <v>1</v>
      </c>
      <c r="G90" s="7">
        <v>0</v>
      </c>
      <c r="H90" s="7"/>
      <c r="I90" s="7"/>
      <c r="J90" s="7"/>
      <c r="K90" s="7"/>
      <c r="L90" s="7"/>
      <c r="M90" s="7"/>
      <c r="N90" s="33">
        <f t="shared" si="16"/>
        <v>1</v>
      </c>
      <c r="O90" s="13"/>
      <c r="P90" s="13"/>
      <c r="Q90" s="13"/>
      <c r="R90" s="13"/>
      <c r="S90" s="13"/>
      <c r="T90" s="12"/>
      <c r="U90" s="12"/>
      <c r="V90" s="12"/>
      <c r="W90" s="12"/>
      <c r="X90" s="12"/>
      <c r="Y90" s="12"/>
      <c r="Z90" s="12"/>
      <c r="AA90" s="12"/>
      <c r="AB90" s="12"/>
      <c r="AC90" s="12"/>
      <c r="AD90" s="12"/>
      <c r="AE90" s="12"/>
      <c r="AF90" s="12"/>
      <c r="AG90" s="12"/>
      <c r="AH90" s="12"/>
      <c r="AI90" s="12"/>
      <c r="AJ90" s="12"/>
      <c r="AK90" s="12"/>
      <c r="AL90" s="12"/>
      <c r="AM90" s="12"/>
      <c r="AN90" s="12"/>
      <c r="AO90" s="12"/>
      <c r="AP90" s="12"/>
      <c r="AQ90" s="12"/>
      <c r="AR90" s="12"/>
      <c r="AS90" s="12"/>
      <c r="AT90" s="12"/>
      <c r="AU90" s="12"/>
      <c r="AV90" s="12"/>
      <c r="AW90" s="12"/>
      <c r="AX90" s="12"/>
      <c r="AY90" s="12"/>
      <c r="AZ90" s="12"/>
      <c r="BA90" s="12"/>
      <c r="BB90" s="12"/>
      <c r="BC90" s="12"/>
      <c r="BD90" s="12"/>
    </row>
    <row r="91" spans="1:56" x14ac:dyDescent="0.25">
      <c r="A91" s="24" t="s">
        <v>98</v>
      </c>
      <c r="B91" s="5">
        <v>0</v>
      </c>
      <c r="C91" s="5">
        <v>0</v>
      </c>
      <c r="D91" s="7">
        <v>0</v>
      </c>
      <c r="E91" s="7">
        <v>0</v>
      </c>
      <c r="F91" s="7">
        <v>1</v>
      </c>
      <c r="G91" s="7">
        <v>0</v>
      </c>
      <c r="H91" s="7"/>
      <c r="I91" s="7"/>
      <c r="J91" s="7"/>
      <c r="K91" s="7"/>
      <c r="L91" s="7"/>
      <c r="M91" s="7"/>
      <c r="N91" s="71">
        <f t="shared" si="16"/>
        <v>1</v>
      </c>
      <c r="O91" s="13"/>
      <c r="P91" s="13"/>
      <c r="Q91" s="13"/>
      <c r="R91" s="13"/>
      <c r="S91" s="13"/>
      <c r="T91" s="12"/>
      <c r="U91" s="12"/>
      <c r="V91" s="12"/>
      <c r="W91" s="12"/>
      <c r="X91" s="12"/>
      <c r="Y91" s="12"/>
      <c r="Z91" s="12"/>
      <c r="AA91" s="12"/>
      <c r="AB91" s="12"/>
      <c r="AC91" s="12"/>
      <c r="AD91" s="12"/>
      <c r="AE91" s="12"/>
      <c r="AF91" s="12"/>
      <c r="AG91" s="12"/>
      <c r="AH91" s="12"/>
      <c r="AI91" s="12"/>
      <c r="AJ91" s="12"/>
      <c r="AK91" s="12"/>
      <c r="AL91" s="12"/>
      <c r="AM91" s="12"/>
      <c r="AN91" s="12"/>
      <c r="AO91" s="12"/>
      <c r="AP91" s="12"/>
      <c r="AQ91" s="12"/>
      <c r="AR91" s="12"/>
      <c r="AS91" s="12"/>
      <c r="AT91" s="12"/>
      <c r="AU91" s="12"/>
      <c r="AV91" s="12"/>
      <c r="AW91" s="12"/>
      <c r="AX91" s="12"/>
      <c r="AY91" s="12"/>
      <c r="AZ91" s="12"/>
      <c r="BA91" s="12"/>
      <c r="BB91" s="12"/>
      <c r="BC91" s="12"/>
      <c r="BD91" s="12"/>
    </row>
    <row r="92" spans="1:56" x14ac:dyDescent="0.25">
      <c r="A92" s="23" t="s">
        <v>7</v>
      </c>
      <c r="B92" s="5">
        <v>1</v>
      </c>
      <c r="C92" s="5">
        <v>0</v>
      </c>
      <c r="D92" s="7">
        <v>0</v>
      </c>
      <c r="E92" s="7">
        <v>3</v>
      </c>
      <c r="F92" s="7">
        <v>0</v>
      </c>
      <c r="G92" s="7">
        <v>2</v>
      </c>
      <c r="H92" s="7"/>
      <c r="I92" s="7"/>
      <c r="J92" s="7"/>
      <c r="K92" s="7"/>
      <c r="L92" s="7"/>
      <c r="M92" s="7"/>
      <c r="N92" s="33">
        <f t="shared" si="16"/>
        <v>6</v>
      </c>
      <c r="O92" s="13"/>
      <c r="P92" s="13"/>
      <c r="Q92" s="13"/>
      <c r="R92" s="13"/>
      <c r="S92" s="13"/>
      <c r="T92" s="12"/>
      <c r="U92" s="12"/>
      <c r="V92" s="12"/>
      <c r="W92" s="12"/>
      <c r="X92" s="12"/>
      <c r="Y92" s="12"/>
      <c r="Z92" s="12"/>
      <c r="AA92" s="12"/>
      <c r="AB92" s="12"/>
      <c r="AC92" s="12"/>
      <c r="AD92" s="12"/>
      <c r="AE92" s="12"/>
      <c r="AF92" s="12"/>
      <c r="AG92" s="12"/>
      <c r="AH92" s="12"/>
      <c r="AI92" s="12"/>
      <c r="AJ92" s="12"/>
      <c r="AK92" s="12"/>
      <c r="AL92" s="12"/>
      <c r="AM92" s="12"/>
      <c r="AN92" s="12"/>
      <c r="AO92" s="12"/>
      <c r="AP92" s="12"/>
      <c r="AQ92" s="12"/>
      <c r="AR92" s="12"/>
      <c r="AS92" s="12"/>
      <c r="AT92" s="12"/>
      <c r="AU92" s="12"/>
      <c r="AV92" s="12"/>
      <c r="AW92" s="12"/>
      <c r="AX92" s="12"/>
      <c r="AY92" s="12"/>
      <c r="AZ92" s="12"/>
      <c r="BA92" s="12"/>
      <c r="BB92" s="12"/>
      <c r="BC92" s="12"/>
      <c r="BD92" s="12"/>
    </row>
    <row r="93" spans="1:56" x14ac:dyDescent="0.25">
      <c r="A93" s="24" t="s">
        <v>98</v>
      </c>
      <c r="B93" s="5">
        <v>1</v>
      </c>
      <c r="C93" s="5">
        <v>0</v>
      </c>
      <c r="D93" s="7">
        <v>0</v>
      </c>
      <c r="E93" s="7">
        <v>3</v>
      </c>
      <c r="F93" s="7">
        <v>1</v>
      </c>
      <c r="G93" s="7">
        <v>1</v>
      </c>
      <c r="H93" s="7"/>
      <c r="I93" s="7"/>
      <c r="J93" s="7"/>
      <c r="K93" s="7"/>
      <c r="L93" s="7"/>
      <c r="M93" s="7"/>
      <c r="N93" s="71">
        <f t="shared" si="16"/>
        <v>6</v>
      </c>
      <c r="O93" s="13"/>
      <c r="P93" s="13"/>
      <c r="Q93" s="13"/>
      <c r="R93" s="13"/>
      <c r="S93" s="13"/>
      <c r="T93" s="12"/>
      <c r="U93" s="12"/>
      <c r="V93" s="12"/>
      <c r="W93" s="12"/>
      <c r="X93" s="12"/>
      <c r="Y93" s="12"/>
      <c r="Z93" s="12"/>
      <c r="AA93" s="12"/>
      <c r="AB93" s="12"/>
      <c r="AC93" s="12"/>
      <c r="AD93" s="12"/>
      <c r="AE93" s="12"/>
      <c r="AF93" s="12"/>
      <c r="AG93" s="12"/>
      <c r="AH93" s="12"/>
      <c r="AI93" s="12"/>
      <c r="AJ93" s="12"/>
      <c r="AK93" s="12"/>
      <c r="AL93" s="12"/>
      <c r="AM93" s="12"/>
      <c r="AN93" s="12"/>
      <c r="AO93" s="12"/>
      <c r="AP93" s="12"/>
      <c r="AQ93" s="12"/>
      <c r="AR93" s="12"/>
      <c r="AS93" s="12"/>
      <c r="AT93" s="12"/>
      <c r="AU93" s="12"/>
      <c r="AV93" s="12"/>
      <c r="AW93" s="12"/>
      <c r="AX93" s="12"/>
      <c r="AY93" s="12"/>
      <c r="AZ93" s="12"/>
      <c r="BA93" s="12"/>
      <c r="BB93" s="12"/>
      <c r="BC93" s="12"/>
      <c r="BD93" s="12"/>
    </row>
    <row r="94" spans="1:56" x14ac:dyDescent="0.25">
      <c r="A94" s="23" t="s">
        <v>8</v>
      </c>
      <c r="B94" s="5">
        <v>0</v>
      </c>
      <c r="C94" s="5">
        <v>0</v>
      </c>
      <c r="D94" s="7">
        <v>0</v>
      </c>
      <c r="E94" s="7">
        <v>0</v>
      </c>
      <c r="F94" s="7">
        <v>0</v>
      </c>
      <c r="G94" s="7">
        <v>0</v>
      </c>
      <c r="H94" s="7"/>
      <c r="I94" s="7"/>
      <c r="J94" s="7"/>
      <c r="K94" s="7"/>
      <c r="L94" s="7"/>
      <c r="M94" s="7"/>
      <c r="N94" s="33">
        <f t="shared" si="16"/>
        <v>0</v>
      </c>
      <c r="O94" s="13"/>
      <c r="P94" s="13"/>
      <c r="Q94" s="13"/>
      <c r="R94" s="13"/>
      <c r="S94" s="13"/>
      <c r="T94" s="12"/>
      <c r="U94" s="12"/>
      <c r="V94" s="12"/>
      <c r="W94" s="12"/>
      <c r="X94" s="12"/>
      <c r="Y94" s="12"/>
      <c r="Z94" s="12"/>
      <c r="AA94" s="12"/>
      <c r="AB94" s="12"/>
      <c r="AC94" s="12"/>
      <c r="AD94" s="12"/>
      <c r="AE94" s="12"/>
      <c r="AF94" s="12"/>
      <c r="AG94" s="12"/>
      <c r="AH94" s="12"/>
      <c r="AI94" s="12"/>
      <c r="AJ94" s="12"/>
      <c r="AK94" s="12"/>
      <c r="AL94" s="12"/>
      <c r="AM94" s="12"/>
      <c r="AN94" s="12"/>
      <c r="AO94" s="12"/>
      <c r="AP94" s="12"/>
      <c r="AQ94" s="12"/>
      <c r="AR94" s="12"/>
      <c r="AS94" s="12"/>
      <c r="AT94" s="12"/>
      <c r="AU94" s="12"/>
      <c r="AV94" s="12"/>
      <c r="AW94" s="12"/>
      <c r="AX94" s="12"/>
      <c r="AY94" s="12"/>
      <c r="AZ94" s="12"/>
      <c r="BA94" s="12"/>
      <c r="BB94" s="12"/>
      <c r="BC94" s="12"/>
      <c r="BD94" s="12"/>
    </row>
    <row r="95" spans="1:56" x14ac:dyDescent="0.25">
      <c r="A95" s="24" t="s">
        <v>98</v>
      </c>
      <c r="B95" s="5">
        <v>0</v>
      </c>
      <c r="C95" s="5">
        <v>0</v>
      </c>
      <c r="D95" s="7">
        <v>0</v>
      </c>
      <c r="E95" s="7">
        <v>0</v>
      </c>
      <c r="F95" s="7">
        <v>0</v>
      </c>
      <c r="G95" s="7">
        <v>0</v>
      </c>
      <c r="H95" s="7"/>
      <c r="I95" s="7"/>
      <c r="J95" s="7"/>
      <c r="K95" s="7"/>
      <c r="L95" s="7"/>
      <c r="M95" s="7"/>
      <c r="N95" s="71">
        <f t="shared" si="16"/>
        <v>0</v>
      </c>
      <c r="O95" s="13"/>
      <c r="P95" s="13"/>
      <c r="Q95" s="13"/>
      <c r="R95" s="13"/>
      <c r="S95" s="13"/>
      <c r="T95" s="12"/>
      <c r="U95" s="12"/>
      <c r="V95" s="12"/>
      <c r="W95" s="12"/>
      <c r="X95" s="12"/>
      <c r="Y95" s="12"/>
      <c r="Z95" s="12"/>
      <c r="AA95" s="12"/>
      <c r="AB95" s="12"/>
      <c r="AC95" s="12"/>
      <c r="AD95" s="12"/>
      <c r="AE95" s="12"/>
      <c r="AF95" s="12"/>
      <c r="AG95" s="12"/>
      <c r="AH95" s="12"/>
      <c r="AI95" s="12"/>
      <c r="AJ95" s="12"/>
      <c r="AK95" s="12"/>
      <c r="AL95" s="12"/>
      <c r="AM95" s="12"/>
      <c r="AN95" s="12"/>
      <c r="AO95" s="12"/>
      <c r="AP95" s="12"/>
      <c r="AQ95" s="12"/>
      <c r="AR95" s="12"/>
      <c r="AS95" s="12"/>
      <c r="AT95" s="12"/>
      <c r="AU95" s="12"/>
      <c r="AV95" s="12"/>
      <c r="AW95" s="12"/>
      <c r="AX95" s="12"/>
      <c r="AY95" s="12"/>
      <c r="AZ95" s="12"/>
      <c r="BA95" s="12"/>
      <c r="BB95" s="12"/>
      <c r="BC95" s="12"/>
      <c r="BD95" s="12"/>
    </row>
    <row r="96" spans="1:56" x14ac:dyDescent="0.25">
      <c r="A96" s="23" t="s">
        <v>9</v>
      </c>
      <c r="B96" s="5">
        <v>1</v>
      </c>
      <c r="C96" s="5">
        <v>2</v>
      </c>
      <c r="D96" s="7">
        <v>4</v>
      </c>
      <c r="E96" s="7">
        <v>4</v>
      </c>
      <c r="F96" s="7">
        <v>1</v>
      </c>
      <c r="G96" s="7">
        <v>2</v>
      </c>
      <c r="H96" s="7"/>
      <c r="I96" s="7"/>
      <c r="J96" s="7"/>
      <c r="K96" s="7"/>
      <c r="L96" s="7"/>
      <c r="M96" s="7"/>
      <c r="N96" s="33">
        <f t="shared" si="16"/>
        <v>14</v>
      </c>
      <c r="O96" s="13"/>
      <c r="P96" s="13"/>
      <c r="Q96" s="13"/>
      <c r="R96" s="13"/>
      <c r="S96" s="13"/>
      <c r="T96" s="12"/>
      <c r="U96" s="12"/>
      <c r="V96" s="12"/>
      <c r="W96" s="12"/>
      <c r="X96" s="12"/>
      <c r="Y96" s="12"/>
      <c r="Z96" s="12"/>
      <c r="AA96" s="12"/>
      <c r="AB96" s="12"/>
      <c r="AC96" s="12"/>
      <c r="AD96" s="12"/>
      <c r="AE96" s="12"/>
      <c r="AF96" s="12"/>
      <c r="AG96" s="12"/>
      <c r="AH96" s="12"/>
      <c r="AI96" s="12"/>
      <c r="AJ96" s="12"/>
      <c r="AK96" s="12"/>
      <c r="AL96" s="12"/>
      <c r="AM96" s="12"/>
      <c r="AN96" s="12"/>
      <c r="AO96" s="12"/>
      <c r="AP96" s="12"/>
      <c r="AQ96" s="12"/>
      <c r="AR96" s="12"/>
      <c r="AS96" s="12"/>
      <c r="AT96" s="12"/>
      <c r="AU96" s="12"/>
      <c r="AV96" s="12"/>
      <c r="AW96" s="12"/>
      <c r="AX96" s="12"/>
      <c r="AY96" s="12"/>
      <c r="AZ96" s="12"/>
      <c r="BA96" s="12"/>
      <c r="BB96" s="12"/>
      <c r="BC96" s="12"/>
      <c r="BD96" s="12"/>
    </row>
    <row r="97" spans="1:56" x14ac:dyDescent="0.25">
      <c r="A97" s="24" t="s">
        <v>98</v>
      </c>
      <c r="B97" s="5">
        <v>1</v>
      </c>
      <c r="C97" s="5">
        <v>2</v>
      </c>
      <c r="D97" s="7">
        <v>4</v>
      </c>
      <c r="E97" s="7">
        <v>4</v>
      </c>
      <c r="F97" s="7">
        <v>1</v>
      </c>
      <c r="G97" s="7">
        <v>5</v>
      </c>
      <c r="H97" s="7"/>
      <c r="I97" s="7"/>
      <c r="J97" s="7"/>
      <c r="K97" s="7"/>
      <c r="L97" s="7"/>
      <c r="M97" s="7"/>
      <c r="N97" s="71">
        <f t="shared" si="16"/>
        <v>17</v>
      </c>
      <c r="O97" s="13"/>
      <c r="P97" s="13"/>
      <c r="Q97" s="13"/>
      <c r="R97" s="13"/>
      <c r="S97" s="13"/>
      <c r="T97" s="12"/>
      <c r="U97" s="12"/>
      <c r="V97" s="12"/>
      <c r="W97" s="12"/>
      <c r="X97" s="12"/>
      <c r="Y97" s="12"/>
      <c r="Z97" s="12"/>
      <c r="AA97" s="12"/>
      <c r="AB97" s="12"/>
      <c r="AC97" s="12"/>
      <c r="AD97" s="12"/>
      <c r="AE97" s="12"/>
      <c r="AF97" s="12"/>
      <c r="AG97" s="12"/>
      <c r="AH97" s="12"/>
      <c r="AI97" s="12"/>
      <c r="AJ97" s="12"/>
      <c r="AK97" s="12"/>
      <c r="AL97" s="12"/>
      <c r="AM97" s="12"/>
      <c r="AN97" s="12"/>
      <c r="AO97" s="12"/>
      <c r="AP97" s="12"/>
      <c r="AQ97" s="12"/>
      <c r="AR97" s="12"/>
      <c r="AS97" s="12"/>
      <c r="AT97" s="12"/>
      <c r="AU97" s="12"/>
      <c r="AV97" s="12"/>
      <c r="AW97" s="12"/>
      <c r="AX97" s="12"/>
      <c r="AY97" s="12"/>
      <c r="AZ97" s="12"/>
      <c r="BA97" s="12"/>
      <c r="BB97" s="12"/>
      <c r="BC97" s="12"/>
      <c r="BD97" s="12"/>
    </row>
    <row r="98" spans="1:56" x14ac:dyDescent="0.25">
      <c r="A98" s="23" t="s">
        <v>10</v>
      </c>
      <c r="B98" s="5">
        <v>0</v>
      </c>
      <c r="C98" s="5">
        <v>0</v>
      </c>
      <c r="D98" s="7">
        <v>0</v>
      </c>
      <c r="E98" s="7">
        <v>1</v>
      </c>
      <c r="F98" s="7">
        <v>0</v>
      </c>
      <c r="G98" s="7">
        <v>9</v>
      </c>
      <c r="H98" s="7"/>
      <c r="I98" s="7"/>
      <c r="J98" s="7"/>
      <c r="K98" s="7"/>
      <c r="L98" s="7"/>
      <c r="M98" s="7"/>
      <c r="N98" s="33">
        <f t="shared" si="16"/>
        <v>10</v>
      </c>
      <c r="O98" s="13"/>
      <c r="P98" s="13"/>
      <c r="Q98" s="13"/>
      <c r="R98" s="13"/>
      <c r="S98" s="13"/>
      <c r="T98" s="12"/>
      <c r="U98" s="12"/>
      <c r="V98" s="12"/>
      <c r="W98" s="12"/>
      <c r="X98" s="12"/>
      <c r="Y98" s="12"/>
      <c r="Z98" s="12"/>
      <c r="AA98" s="12"/>
      <c r="AB98" s="12"/>
      <c r="AC98" s="12"/>
      <c r="AD98" s="12"/>
      <c r="AE98" s="12"/>
      <c r="AF98" s="12"/>
      <c r="AG98" s="12"/>
      <c r="AH98" s="12"/>
      <c r="AI98" s="12"/>
      <c r="AJ98" s="12"/>
      <c r="AK98" s="12"/>
      <c r="AL98" s="12"/>
      <c r="AM98" s="12"/>
      <c r="AN98" s="12"/>
      <c r="AO98" s="12"/>
      <c r="AP98" s="12"/>
      <c r="AQ98" s="12"/>
      <c r="AR98" s="12"/>
      <c r="AS98" s="12"/>
      <c r="AT98" s="12"/>
      <c r="AU98" s="12"/>
      <c r="AV98" s="12"/>
      <c r="AW98" s="12"/>
      <c r="AX98" s="12"/>
      <c r="AY98" s="12"/>
      <c r="AZ98" s="12"/>
      <c r="BA98" s="12"/>
      <c r="BB98" s="12"/>
      <c r="BC98" s="12"/>
      <c r="BD98" s="12"/>
    </row>
    <row r="99" spans="1:56" x14ac:dyDescent="0.25">
      <c r="A99" s="24" t="s">
        <v>98</v>
      </c>
      <c r="B99" s="5">
        <v>0</v>
      </c>
      <c r="C99" s="5">
        <v>0</v>
      </c>
      <c r="D99" s="7">
        <v>0</v>
      </c>
      <c r="E99" s="7">
        <v>1</v>
      </c>
      <c r="F99" s="7">
        <v>0</v>
      </c>
      <c r="G99" s="7">
        <v>7</v>
      </c>
      <c r="H99" s="7"/>
      <c r="I99" s="7"/>
      <c r="J99" s="7"/>
      <c r="K99" s="7"/>
      <c r="L99" s="7"/>
      <c r="M99" s="7"/>
      <c r="N99" s="71">
        <f t="shared" si="16"/>
        <v>8</v>
      </c>
      <c r="O99" s="13"/>
      <c r="P99" s="13"/>
      <c r="Q99" s="13"/>
      <c r="R99" s="13"/>
      <c r="S99" s="13"/>
      <c r="T99" s="12"/>
      <c r="U99" s="12"/>
      <c r="V99" s="12"/>
      <c r="W99" s="12"/>
      <c r="X99" s="12"/>
      <c r="Y99" s="12"/>
      <c r="Z99" s="12"/>
      <c r="AA99" s="12"/>
      <c r="AB99" s="12"/>
      <c r="AC99" s="12"/>
      <c r="AD99" s="12"/>
      <c r="AE99" s="12"/>
      <c r="AF99" s="12"/>
      <c r="AG99" s="12"/>
      <c r="AH99" s="12"/>
      <c r="AI99" s="12"/>
      <c r="AJ99" s="12"/>
      <c r="AK99" s="12"/>
      <c r="AL99" s="12"/>
      <c r="AM99" s="12"/>
      <c r="AN99" s="12"/>
      <c r="AO99" s="12"/>
      <c r="AP99" s="12"/>
      <c r="AQ99" s="12"/>
      <c r="AR99" s="12"/>
      <c r="AS99" s="12"/>
      <c r="AT99" s="12"/>
      <c r="AU99" s="12"/>
      <c r="AV99" s="12"/>
      <c r="AW99" s="12"/>
      <c r="AX99" s="12"/>
      <c r="AY99" s="12"/>
      <c r="AZ99" s="12"/>
      <c r="BA99" s="12"/>
      <c r="BB99" s="12"/>
      <c r="BC99" s="12"/>
      <c r="BD99" s="12"/>
    </row>
    <row r="100" spans="1:56" x14ac:dyDescent="0.25">
      <c r="A100" s="23" t="s">
        <v>1</v>
      </c>
      <c r="B100" s="5">
        <v>0</v>
      </c>
      <c r="C100" s="5">
        <v>1</v>
      </c>
      <c r="D100" s="7">
        <v>0</v>
      </c>
      <c r="E100" s="7">
        <v>2</v>
      </c>
      <c r="F100" s="7">
        <v>1</v>
      </c>
      <c r="G100" s="7">
        <v>17</v>
      </c>
      <c r="H100" s="7"/>
      <c r="I100" s="7"/>
      <c r="J100" s="7"/>
      <c r="K100" s="7"/>
      <c r="L100" s="7"/>
      <c r="M100" s="7"/>
      <c r="N100" s="33">
        <f t="shared" si="16"/>
        <v>21</v>
      </c>
      <c r="O100" s="13"/>
      <c r="P100" s="13"/>
      <c r="Q100" s="13"/>
      <c r="R100" s="13"/>
      <c r="S100" s="13"/>
      <c r="T100" s="12"/>
      <c r="U100" s="12"/>
      <c r="V100" s="12"/>
      <c r="W100" s="12"/>
      <c r="X100" s="12"/>
      <c r="Y100" s="12"/>
      <c r="Z100" s="12"/>
      <c r="AA100" s="12"/>
      <c r="AB100" s="12"/>
      <c r="AC100" s="12"/>
      <c r="AD100" s="12"/>
      <c r="AE100" s="12"/>
      <c r="AF100" s="12"/>
      <c r="AG100" s="12"/>
      <c r="AH100" s="12"/>
      <c r="AI100" s="12"/>
      <c r="AJ100" s="12"/>
      <c r="AK100" s="12"/>
      <c r="AL100" s="12"/>
      <c r="AM100" s="12"/>
      <c r="AN100" s="12"/>
      <c r="AO100" s="12"/>
      <c r="AP100" s="12"/>
      <c r="AQ100" s="12"/>
      <c r="AR100" s="12"/>
      <c r="AS100" s="12"/>
      <c r="AT100" s="12"/>
      <c r="AU100" s="12"/>
      <c r="AV100" s="12"/>
      <c r="AW100" s="12"/>
      <c r="AX100" s="12"/>
      <c r="AY100" s="12"/>
      <c r="AZ100" s="12"/>
      <c r="BA100" s="12"/>
      <c r="BB100" s="12"/>
      <c r="BC100" s="12"/>
      <c r="BD100" s="12"/>
    </row>
    <row r="101" spans="1:56" x14ac:dyDescent="0.25">
      <c r="A101" s="24" t="s">
        <v>98</v>
      </c>
      <c r="B101" s="5">
        <v>0</v>
      </c>
      <c r="C101" s="5">
        <v>1</v>
      </c>
      <c r="D101" s="7">
        <v>0</v>
      </c>
      <c r="E101" s="7">
        <v>2</v>
      </c>
      <c r="F101" s="7">
        <v>1</v>
      </c>
      <c r="G101" s="7">
        <v>2</v>
      </c>
      <c r="H101" s="7"/>
      <c r="I101" s="7"/>
      <c r="J101" s="7"/>
      <c r="K101" s="7"/>
      <c r="L101" s="7"/>
      <c r="M101" s="7"/>
      <c r="N101" s="71">
        <f t="shared" si="16"/>
        <v>6</v>
      </c>
      <c r="O101" s="13"/>
      <c r="P101" s="13"/>
      <c r="Q101" s="13"/>
      <c r="R101" s="13"/>
      <c r="S101" s="13"/>
      <c r="T101" s="12"/>
      <c r="U101" s="12"/>
      <c r="V101" s="12"/>
      <c r="W101" s="12"/>
      <c r="X101" s="12"/>
      <c r="Y101" s="12"/>
      <c r="Z101" s="12"/>
      <c r="AA101" s="12"/>
      <c r="AB101" s="12"/>
      <c r="AC101" s="12"/>
      <c r="AD101" s="12"/>
      <c r="AE101" s="12"/>
      <c r="AF101" s="12"/>
      <c r="AG101" s="12"/>
      <c r="AH101" s="12"/>
      <c r="AI101" s="12"/>
      <c r="AJ101" s="12"/>
      <c r="AK101" s="12"/>
      <c r="AL101" s="12"/>
      <c r="AM101" s="12"/>
      <c r="AN101" s="12"/>
      <c r="AO101" s="12"/>
      <c r="AP101" s="12"/>
      <c r="AQ101" s="12"/>
      <c r="AR101" s="12"/>
      <c r="AS101" s="12"/>
      <c r="AT101" s="12"/>
      <c r="AU101" s="12"/>
      <c r="AV101" s="12"/>
      <c r="AW101" s="12"/>
      <c r="AX101" s="12"/>
      <c r="AY101" s="12"/>
      <c r="AZ101" s="12"/>
      <c r="BA101" s="12"/>
      <c r="BB101" s="12"/>
      <c r="BC101" s="12"/>
      <c r="BD101" s="12"/>
    </row>
    <row r="102" spans="1:56" s="49" customFormat="1" ht="45" x14ac:dyDescent="0.25">
      <c r="A102" s="44" t="s">
        <v>0</v>
      </c>
      <c r="B102" s="50"/>
      <c r="C102" s="50" t="s">
        <v>166</v>
      </c>
      <c r="D102" s="47"/>
      <c r="E102" s="50" t="s">
        <v>170</v>
      </c>
      <c r="F102" s="50" t="s">
        <v>171</v>
      </c>
      <c r="G102" s="47" t="s">
        <v>180</v>
      </c>
      <c r="H102" s="47"/>
      <c r="I102" s="47"/>
      <c r="J102" s="47"/>
      <c r="K102" s="47"/>
      <c r="L102" s="47"/>
      <c r="M102" s="47"/>
      <c r="N102" s="47">
        <f t="shared" si="16"/>
        <v>0</v>
      </c>
      <c r="O102" s="48"/>
      <c r="P102" s="48"/>
      <c r="Q102" s="48"/>
      <c r="R102" s="48"/>
      <c r="S102" s="48"/>
      <c r="T102" s="48"/>
      <c r="U102" s="48"/>
      <c r="V102" s="48"/>
      <c r="W102" s="48"/>
      <c r="X102" s="48"/>
      <c r="Y102" s="48"/>
      <c r="Z102" s="48"/>
      <c r="AA102" s="48"/>
      <c r="AB102" s="48"/>
      <c r="AC102" s="48"/>
      <c r="AD102" s="48"/>
      <c r="AE102" s="48"/>
      <c r="AF102" s="48"/>
      <c r="AG102" s="48"/>
      <c r="AH102" s="48"/>
      <c r="AI102" s="48"/>
      <c r="AJ102" s="48"/>
      <c r="AK102" s="48"/>
      <c r="AL102" s="48"/>
      <c r="AM102" s="48"/>
      <c r="AN102" s="48"/>
      <c r="AO102" s="48"/>
      <c r="AP102" s="48"/>
      <c r="AQ102" s="48"/>
      <c r="AR102" s="48"/>
      <c r="AS102" s="48"/>
      <c r="AT102" s="48"/>
      <c r="AU102" s="48"/>
      <c r="AV102" s="48"/>
      <c r="AW102" s="48"/>
      <c r="AX102" s="48"/>
      <c r="AY102" s="48"/>
      <c r="AZ102" s="48"/>
      <c r="BA102" s="48"/>
      <c r="BB102" s="48"/>
      <c r="BC102" s="48"/>
      <c r="BD102" s="48"/>
    </row>
    <row r="103" spans="1:56" ht="15.75" x14ac:dyDescent="0.25">
      <c r="A103" s="14" t="s">
        <v>11</v>
      </c>
      <c r="B103" s="6"/>
      <c r="C103" s="6"/>
      <c r="D103" s="6"/>
      <c r="E103" s="6"/>
      <c r="F103" s="6"/>
      <c r="G103" s="6"/>
      <c r="H103" s="6"/>
      <c r="I103" s="6"/>
      <c r="J103" s="6"/>
      <c r="K103" s="6"/>
      <c r="L103" s="6"/>
      <c r="M103" s="6"/>
      <c r="N103" s="6"/>
      <c r="O103" s="12"/>
      <c r="P103" s="12"/>
    </row>
    <row r="104" spans="1:56" x14ac:dyDescent="0.25">
      <c r="A104" s="23" t="s">
        <v>15</v>
      </c>
      <c r="B104" s="6"/>
      <c r="C104" s="6"/>
      <c r="D104" s="6"/>
      <c r="E104" s="6"/>
      <c r="F104" s="6"/>
      <c r="G104" s="6"/>
      <c r="H104" s="6"/>
      <c r="I104" s="6"/>
      <c r="J104" s="6"/>
      <c r="K104" s="6"/>
      <c r="L104" s="6"/>
      <c r="M104" s="6"/>
      <c r="N104" s="6"/>
      <c r="O104" s="12"/>
      <c r="P104" s="12"/>
    </row>
    <row r="105" spans="1:56" x14ac:dyDescent="0.25">
      <c r="A105" s="24" t="s">
        <v>17</v>
      </c>
      <c r="B105" s="42">
        <v>1</v>
      </c>
      <c r="C105" s="42">
        <v>2</v>
      </c>
      <c r="D105" s="7">
        <v>4</v>
      </c>
      <c r="E105" s="7">
        <v>6</v>
      </c>
      <c r="F105" s="7">
        <v>16</v>
      </c>
      <c r="G105" s="7">
        <v>10</v>
      </c>
      <c r="H105" s="7"/>
      <c r="I105" s="7"/>
      <c r="J105" s="7"/>
      <c r="K105" s="7"/>
      <c r="L105" s="7"/>
      <c r="M105" s="7"/>
      <c r="N105" s="33">
        <f>SUM(B105:M105)</f>
        <v>39</v>
      </c>
      <c r="O105" s="13"/>
      <c r="P105" s="13"/>
      <c r="Q105" s="1"/>
      <c r="R105" s="1"/>
      <c r="S105" s="1"/>
    </row>
    <row r="106" spans="1:56" x14ac:dyDescent="0.25">
      <c r="A106" s="19" t="s">
        <v>87</v>
      </c>
      <c r="B106" s="42"/>
      <c r="C106" s="42"/>
      <c r="D106" s="7">
        <v>2</v>
      </c>
      <c r="E106" s="7">
        <v>4</v>
      </c>
      <c r="F106" s="7">
        <v>9</v>
      </c>
      <c r="G106" s="7">
        <v>11</v>
      </c>
      <c r="H106" s="7"/>
      <c r="I106" s="7"/>
      <c r="J106" s="7"/>
      <c r="K106" s="7"/>
      <c r="L106" s="7"/>
      <c r="M106" s="7"/>
      <c r="N106" s="33"/>
      <c r="O106" s="13"/>
      <c r="P106" s="13"/>
      <c r="Q106" s="1"/>
      <c r="R106" s="1"/>
      <c r="S106" s="1"/>
    </row>
    <row r="107" spans="1:56" x14ac:dyDescent="0.25">
      <c r="A107" s="24" t="s">
        <v>18</v>
      </c>
      <c r="B107" s="5">
        <v>2</v>
      </c>
      <c r="C107" s="5">
        <v>1</v>
      </c>
      <c r="D107" s="7">
        <v>5</v>
      </c>
      <c r="E107" s="7">
        <v>7</v>
      </c>
      <c r="F107" s="7">
        <v>6</v>
      </c>
      <c r="G107" s="7">
        <v>11</v>
      </c>
      <c r="H107" s="7"/>
      <c r="I107" s="7"/>
      <c r="J107" s="7"/>
      <c r="K107" s="7"/>
      <c r="L107" s="7"/>
      <c r="M107" s="7"/>
      <c r="N107" s="33">
        <f t="shared" ref="N107:N108" si="18">SUM(B107:M107)</f>
        <v>32</v>
      </c>
      <c r="O107" s="13"/>
      <c r="P107" s="13"/>
      <c r="Q107" s="1"/>
      <c r="R107" s="1"/>
      <c r="S107" s="1"/>
    </row>
    <row r="108" spans="1:56" x14ac:dyDescent="0.25">
      <c r="A108" s="19" t="s">
        <v>88</v>
      </c>
      <c r="B108" s="5"/>
      <c r="C108" s="5"/>
      <c r="D108" s="7">
        <v>1</v>
      </c>
      <c r="E108" s="7">
        <v>2</v>
      </c>
      <c r="F108" s="7">
        <v>5</v>
      </c>
      <c r="G108" s="7">
        <v>5</v>
      </c>
      <c r="H108" s="7"/>
      <c r="I108" s="7"/>
      <c r="J108" s="7"/>
      <c r="K108" s="7"/>
      <c r="L108" s="7"/>
      <c r="M108" s="7"/>
      <c r="N108" s="33">
        <f t="shared" si="18"/>
        <v>13</v>
      </c>
      <c r="O108" s="13"/>
      <c r="P108" s="13"/>
      <c r="Q108" s="1"/>
      <c r="R108" s="1"/>
      <c r="S108" s="1"/>
    </row>
    <row r="109" spans="1:56" x14ac:dyDescent="0.25">
      <c r="A109" s="23" t="s">
        <v>16</v>
      </c>
      <c r="B109" s="6"/>
      <c r="C109" s="6"/>
      <c r="D109" s="6"/>
      <c r="E109" s="6"/>
      <c r="F109" s="6"/>
      <c r="G109" s="6"/>
      <c r="H109" s="6"/>
      <c r="I109" s="6"/>
      <c r="J109" s="6"/>
      <c r="K109" s="6"/>
      <c r="L109" s="6"/>
      <c r="M109" s="6"/>
      <c r="N109" s="6"/>
      <c r="O109" s="13"/>
      <c r="P109" s="13"/>
      <c r="Q109" s="1"/>
      <c r="R109" s="1"/>
      <c r="S109" s="1"/>
    </row>
    <row r="110" spans="1:56" x14ac:dyDescent="0.25">
      <c r="A110" s="24" t="s">
        <v>99</v>
      </c>
      <c r="B110" s="5">
        <v>1</v>
      </c>
      <c r="C110" s="5">
        <v>2</v>
      </c>
      <c r="D110" s="7">
        <v>4</v>
      </c>
      <c r="E110" s="7">
        <v>6</v>
      </c>
      <c r="F110" s="7">
        <v>14</v>
      </c>
      <c r="G110" s="7">
        <v>6</v>
      </c>
      <c r="H110" s="7"/>
      <c r="I110" s="7"/>
      <c r="J110" s="7"/>
      <c r="K110" s="7"/>
      <c r="L110" s="7"/>
      <c r="M110" s="7"/>
      <c r="N110" s="33">
        <f>+SUM(B110:M110)</f>
        <v>33</v>
      </c>
      <c r="O110" s="13"/>
      <c r="P110" s="13"/>
      <c r="Q110" s="1"/>
      <c r="R110" s="1"/>
      <c r="S110" s="1"/>
    </row>
    <row r="111" spans="1:56" x14ac:dyDescent="0.25">
      <c r="A111" s="19" t="s">
        <v>90</v>
      </c>
      <c r="B111" s="5"/>
      <c r="C111" s="5"/>
      <c r="D111" s="7">
        <v>3</v>
      </c>
      <c r="E111" s="7">
        <v>4</v>
      </c>
      <c r="F111" s="7">
        <v>10</v>
      </c>
      <c r="G111" s="7">
        <v>12</v>
      </c>
      <c r="H111" s="7"/>
      <c r="I111" s="7"/>
      <c r="J111" s="7"/>
      <c r="K111" s="7"/>
      <c r="L111" s="7"/>
      <c r="M111" s="7"/>
      <c r="N111" s="33">
        <f t="shared" ref="N111:N113" si="19">+SUM(B111:M111)</f>
        <v>29</v>
      </c>
      <c r="O111" s="13"/>
      <c r="P111" s="13"/>
      <c r="Q111" s="1"/>
      <c r="R111" s="1"/>
      <c r="S111" s="1"/>
    </row>
    <row r="112" spans="1:56" x14ac:dyDescent="0.25">
      <c r="A112" s="24" t="s">
        <v>100</v>
      </c>
      <c r="B112" s="5">
        <v>2</v>
      </c>
      <c r="C112" s="5">
        <v>1</v>
      </c>
      <c r="D112" s="7">
        <v>2</v>
      </c>
      <c r="E112" s="7">
        <v>7</v>
      </c>
      <c r="F112" s="7">
        <v>6</v>
      </c>
      <c r="G112" s="7">
        <v>11</v>
      </c>
      <c r="H112" s="7"/>
      <c r="I112" s="7"/>
      <c r="J112" s="7"/>
      <c r="K112" s="7"/>
      <c r="L112" s="7"/>
      <c r="M112" s="7"/>
      <c r="N112" s="33">
        <f t="shared" si="19"/>
        <v>29</v>
      </c>
      <c r="O112" s="13"/>
      <c r="P112" s="13"/>
      <c r="Q112" s="1"/>
      <c r="R112" s="1"/>
      <c r="S112" s="1"/>
    </row>
    <row r="113" spans="1:19" x14ac:dyDescent="0.25">
      <c r="A113" s="19" t="s">
        <v>91</v>
      </c>
      <c r="B113" s="5"/>
      <c r="C113" s="5"/>
      <c r="D113" s="7">
        <v>1</v>
      </c>
      <c r="E113" s="7">
        <v>2</v>
      </c>
      <c r="F113" s="7">
        <v>5</v>
      </c>
      <c r="G113" s="7">
        <v>5</v>
      </c>
      <c r="H113" s="7"/>
      <c r="I113" s="7"/>
      <c r="J113" s="7"/>
      <c r="K113" s="7"/>
      <c r="L113" s="7"/>
      <c r="M113" s="7"/>
      <c r="N113" s="33">
        <f t="shared" si="19"/>
        <v>13</v>
      </c>
      <c r="O113" s="13"/>
      <c r="P113" s="13"/>
      <c r="Q113" s="1"/>
      <c r="R113" s="1"/>
      <c r="S113" s="1"/>
    </row>
  </sheetData>
  <mergeCells count="5">
    <mergeCell ref="A40:N40"/>
    <mergeCell ref="A67:N67"/>
    <mergeCell ref="B3:N3"/>
    <mergeCell ref="A1:N1"/>
    <mergeCell ref="A2:O2"/>
  </mergeCells>
  <dataValidations count="1">
    <dataValidation type="list" allowBlank="1" showInputMessage="1" showErrorMessage="1" sqref="B3" xr:uid="{00000000-0002-0000-0000-000000000000}">
      <formula1>#REF!</formula1>
    </dataValidation>
  </dataValidations>
  <pageMargins left="0.7" right="0.7" top="0.75" bottom="0.75" header="0.3" footer="0.3"/>
  <pageSetup orientation="portrait" r:id="rId1"/>
  <headerFooter>
    <oddFooter xml:space="preserve">&amp;CThis is for the number of youth who LCLC see while on staff at the JISC. Youth who come in during hours that LCLC is not present at the JISC are not recorded here. </oddFooter>
  </headerFooter>
  <ignoredErrors>
    <ignoredError sqref="C6:E6" formulaRange="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268017-D909-4E35-B8A0-A48FBC7B2190}">
  <dimension ref="A1:N43"/>
  <sheetViews>
    <sheetView topLeftCell="A10" zoomScale="80" zoomScaleNormal="80" workbookViewId="0">
      <selection activeCell="B14" sqref="B14:N14"/>
    </sheetView>
  </sheetViews>
  <sheetFormatPr defaultColWidth="8.7109375" defaultRowHeight="15" x14ac:dyDescent="0.25"/>
  <cols>
    <col min="1" max="1" width="11.140625" style="25" customWidth="1"/>
    <col min="2" max="16384" width="8.7109375" style="25"/>
  </cols>
  <sheetData>
    <row r="1" spans="1:14" ht="21" x14ac:dyDescent="0.35">
      <c r="A1" s="29" t="s">
        <v>60</v>
      </c>
      <c r="B1" s="103" t="s">
        <v>53</v>
      </c>
      <c r="C1" s="103"/>
      <c r="D1" s="103"/>
      <c r="E1" s="103"/>
      <c r="F1" s="103"/>
      <c r="G1" s="103"/>
      <c r="H1" s="103"/>
      <c r="I1" s="103"/>
      <c r="J1" s="103"/>
      <c r="K1" s="103"/>
      <c r="L1" s="103"/>
      <c r="M1" s="103"/>
      <c r="N1" s="103"/>
    </row>
    <row r="2" spans="1:14" ht="45" customHeight="1" x14ac:dyDescent="0.25">
      <c r="A2" s="39" t="s">
        <v>172</v>
      </c>
      <c r="B2" s="93" t="s">
        <v>173</v>
      </c>
      <c r="C2" s="92"/>
      <c r="D2" s="92"/>
      <c r="E2" s="92"/>
      <c r="F2" s="92"/>
      <c r="G2" s="92"/>
      <c r="H2" s="92"/>
      <c r="I2" s="92"/>
      <c r="J2" s="92"/>
      <c r="K2" s="92"/>
      <c r="L2" s="92"/>
      <c r="M2" s="92"/>
      <c r="N2" s="92"/>
    </row>
    <row r="3" spans="1:14" ht="45" customHeight="1" x14ac:dyDescent="0.25">
      <c r="A3" s="39" t="s">
        <v>167</v>
      </c>
      <c r="B3" s="93" t="s">
        <v>168</v>
      </c>
      <c r="C3" s="92"/>
      <c r="D3" s="92"/>
      <c r="E3" s="92"/>
      <c r="F3" s="92"/>
      <c r="G3" s="92"/>
      <c r="H3" s="92"/>
      <c r="I3" s="92"/>
      <c r="J3" s="92"/>
      <c r="K3" s="92"/>
      <c r="L3" s="92"/>
      <c r="M3" s="92"/>
      <c r="N3" s="92"/>
    </row>
    <row r="4" spans="1:14" ht="45" customHeight="1" x14ac:dyDescent="0.25">
      <c r="A4" s="26" t="s">
        <v>55</v>
      </c>
      <c r="B4" s="93" t="s">
        <v>139</v>
      </c>
      <c r="C4" s="92"/>
      <c r="D4" s="92"/>
      <c r="E4" s="92"/>
      <c r="F4" s="92"/>
      <c r="G4" s="92"/>
      <c r="H4" s="92"/>
      <c r="I4" s="92"/>
      <c r="J4" s="92"/>
      <c r="K4" s="92"/>
      <c r="L4" s="92"/>
      <c r="M4" s="92"/>
      <c r="N4" s="92"/>
    </row>
    <row r="5" spans="1:14" ht="45" customHeight="1" x14ac:dyDescent="0.25">
      <c r="A5" s="26" t="s">
        <v>56</v>
      </c>
      <c r="B5" s="92" t="s">
        <v>54</v>
      </c>
      <c r="C5" s="92"/>
      <c r="D5" s="92"/>
      <c r="E5" s="92"/>
      <c r="F5" s="92"/>
      <c r="G5" s="92"/>
      <c r="H5" s="92"/>
      <c r="I5" s="92"/>
      <c r="J5" s="92"/>
      <c r="K5" s="92"/>
      <c r="L5" s="92"/>
      <c r="M5" s="92"/>
      <c r="N5" s="92"/>
    </row>
    <row r="6" spans="1:14" ht="45" customHeight="1" x14ac:dyDescent="0.25">
      <c r="A6" s="35" t="s">
        <v>101</v>
      </c>
      <c r="B6" s="97" t="s">
        <v>174</v>
      </c>
      <c r="C6" s="98"/>
      <c r="D6" s="98"/>
      <c r="E6" s="98"/>
      <c r="F6" s="98"/>
      <c r="G6" s="98"/>
      <c r="H6" s="98"/>
      <c r="I6" s="98"/>
      <c r="J6" s="98"/>
      <c r="K6" s="98"/>
      <c r="L6" s="98"/>
      <c r="M6" s="98"/>
      <c r="N6" s="99"/>
    </row>
    <row r="7" spans="1:14" ht="45" customHeight="1" x14ac:dyDescent="0.25">
      <c r="A7" s="39" t="s">
        <v>102</v>
      </c>
      <c r="B7" s="97" t="s">
        <v>80</v>
      </c>
      <c r="C7" s="98"/>
      <c r="D7" s="98"/>
      <c r="E7" s="98"/>
      <c r="F7" s="98"/>
      <c r="G7" s="98"/>
      <c r="H7" s="98"/>
      <c r="I7" s="98"/>
      <c r="J7" s="98"/>
      <c r="K7" s="98"/>
      <c r="L7" s="98"/>
      <c r="M7" s="98"/>
      <c r="N7" s="99"/>
    </row>
    <row r="8" spans="1:14" ht="45" customHeight="1" x14ac:dyDescent="0.25">
      <c r="A8" s="39" t="s">
        <v>103</v>
      </c>
      <c r="B8" s="97" t="s">
        <v>153</v>
      </c>
      <c r="C8" s="98"/>
      <c r="D8" s="98"/>
      <c r="E8" s="98"/>
      <c r="F8" s="98"/>
      <c r="G8" s="98"/>
      <c r="H8" s="98"/>
      <c r="I8" s="98"/>
      <c r="J8" s="98"/>
      <c r="K8" s="98"/>
      <c r="L8" s="98"/>
      <c r="M8" s="98"/>
      <c r="N8" s="99"/>
    </row>
    <row r="9" spans="1:14" ht="45" customHeight="1" x14ac:dyDescent="0.25">
      <c r="A9" s="39" t="s">
        <v>75</v>
      </c>
      <c r="B9" s="100" t="s">
        <v>140</v>
      </c>
      <c r="C9" s="101"/>
      <c r="D9" s="101"/>
      <c r="E9" s="101"/>
      <c r="F9" s="101"/>
      <c r="G9" s="101"/>
      <c r="H9" s="101"/>
      <c r="I9" s="101"/>
      <c r="J9" s="101"/>
      <c r="K9" s="101"/>
      <c r="L9" s="101"/>
      <c r="M9" s="101"/>
      <c r="N9" s="102"/>
    </row>
    <row r="10" spans="1:14" ht="45" customHeight="1" x14ac:dyDescent="0.25">
      <c r="A10" s="34" t="s">
        <v>76</v>
      </c>
      <c r="B10" s="104" t="s">
        <v>164</v>
      </c>
      <c r="C10" s="105"/>
      <c r="D10" s="105"/>
      <c r="E10" s="105"/>
      <c r="F10" s="105"/>
      <c r="G10" s="105"/>
      <c r="H10" s="105"/>
      <c r="I10" s="105"/>
      <c r="J10" s="105"/>
      <c r="K10" s="105"/>
      <c r="L10" s="105"/>
      <c r="M10" s="105"/>
      <c r="N10" s="106"/>
    </row>
    <row r="11" spans="1:14" ht="45" customHeight="1" x14ac:dyDescent="0.25">
      <c r="A11" s="26" t="s">
        <v>77</v>
      </c>
      <c r="B11" s="92" t="s">
        <v>155</v>
      </c>
      <c r="C11" s="92"/>
      <c r="D11" s="92"/>
      <c r="E11" s="92"/>
      <c r="F11" s="92"/>
      <c r="G11" s="92"/>
      <c r="H11" s="92"/>
      <c r="I11" s="92"/>
      <c r="J11" s="92"/>
      <c r="K11" s="92"/>
      <c r="L11" s="92"/>
      <c r="M11" s="92"/>
      <c r="N11" s="92"/>
    </row>
    <row r="12" spans="1:14" ht="45" customHeight="1" x14ac:dyDescent="0.25">
      <c r="A12" s="39" t="s">
        <v>78</v>
      </c>
      <c r="B12" s="97" t="s">
        <v>104</v>
      </c>
      <c r="C12" s="98"/>
      <c r="D12" s="98"/>
      <c r="E12" s="98"/>
      <c r="F12" s="98"/>
      <c r="G12" s="98"/>
      <c r="H12" s="98"/>
      <c r="I12" s="98"/>
      <c r="J12" s="98"/>
      <c r="K12" s="98"/>
      <c r="L12" s="98"/>
      <c r="M12" s="98"/>
      <c r="N12" s="99"/>
    </row>
    <row r="13" spans="1:14" ht="45" customHeight="1" x14ac:dyDescent="0.25">
      <c r="A13" s="39" t="s">
        <v>79</v>
      </c>
      <c r="B13" s="100" t="s">
        <v>141</v>
      </c>
      <c r="C13" s="101"/>
      <c r="D13" s="101"/>
      <c r="E13" s="101"/>
      <c r="F13" s="101"/>
      <c r="G13" s="101"/>
      <c r="H13" s="101"/>
      <c r="I13" s="101"/>
      <c r="J13" s="101"/>
      <c r="K13" s="101"/>
      <c r="L13" s="101"/>
      <c r="M13" s="101"/>
      <c r="N13" s="102"/>
    </row>
    <row r="14" spans="1:14" ht="45" customHeight="1" x14ac:dyDescent="0.25">
      <c r="A14" s="39" t="s">
        <v>178</v>
      </c>
      <c r="B14" s="100" t="s">
        <v>179</v>
      </c>
      <c r="C14" s="101"/>
      <c r="D14" s="101"/>
      <c r="E14" s="101"/>
      <c r="F14" s="101"/>
      <c r="G14" s="101"/>
      <c r="H14" s="101"/>
      <c r="I14" s="101"/>
      <c r="J14" s="101"/>
      <c r="K14" s="101"/>
      <c r="L14" s="101"/>
      <c r="M14" s="101"/>
      <c r="N14" s="102"/>
    </row>
    <row r="15" spans="1:14" ht="63.95" customHeight="1" x14ac:dyDescent="0.25">
      <c r="A15" s="26" t="s">
        <v>105</v>
      </c>
      <c r="B15" s="95" t="s">
        <v>158</v>
      </c>
      <c r="C15" s="95"/>
      <c r="D15" s="95"/>
      <c r="E15" s="95"/>
      <c r="F15" s="95"/>
      <c r="G15" s="95"/>
      <c r="H15" s="95"/>
      <c r="I15" s="95"/>
      <c r="J15" s="95"/>
      <c r="K15" s="95"/>
      <c r="L15" s="95"/>
      <c r="M15" s="95"/>
      <c r="N15" s="95"/>
    </row>
    <row r="16" spans="1:14" ht="45" customHeight="1" x14ac:dyDescent="0.25">
      <c r="A16" s="26" t="s">
        <v>106</v>
      </c>
      <c r="B16" s="95" t="s">
        <v>159</v>
      </c>
      <c r="C16" s="95"/>
      <c r="D16" s="95"/>
      <c r="E16" s="95"/>
      <c r="F16" s="95"/>
      <c r="G16" s="95"/>
      <c r="H16" s="95"/>
      <c r="I16" s="95"/>
      <c r="J16" s="95"/>
      <c r="K16" s="95"/>
      <c r="L16" s="95"/>
      <c r="M16" s="95"/>
      <c r="N16" s="95"/>
    </row>
    <row r="17" spans="1:14" ht="45" customHeight="1" x14ac:dyDescent="0.25">
      <c r="A17" s="26" t="s">
        <v>107</v>
      </c>
      <c r="B17" s="95" t="s">
        <v>160</v>
      </c>
      <c r="C17" s="95"/>
      <c r="D17" s="95"/>
      <c r="E17" s="95"/>
      <c r="F17" s="95"/>
      <c r="G17" s="95"/>
      <c r="H17" s="95"/>
      <c r="I17" s="95"/>
      <c r="J17" s="95"/>
      <c r="K17" s="95"/>
      <c r="L17" s="95"/>
      <c r="M17" s="95"/>
      <c r="N17" s="95"/>
    </row>
    <row r="18" spans="1:14" ht="45" customHeight="1" x14ac:dyDescent="0.25">
      <c r="A18" s="26" t="s">
        <v>108</v>
      </c>
      <c r="B18" s="96" t="s">
        <v>142</v>
      </c>
      <c r="C18" s="96"/>
      <c r="D18" s="96"/>
      <c r="E18" s="96"/>
      <c r="F18" s="96"/>
      <c r="G18" s="96"/>
      <c r="H18" s="96"/>
      <c r="I18" s="96"/>
      <c r="J18" s="96"/>
      <c r="K18" s="96"/>
      <c r="L18" s="96"/>
      <c r="M18" s="96"/>
      <c r="N18" s="96"/>
    </row>
    <row r="19" spans="1:14" ht="45" customHeight="1" x14ac:dyDescent="0.25">
      <c r="A19" s="39" t="s">
        <v>109</v>
      </c>
      <c r="B19" s="84" t="s">
        <v>143</v>
      </c>
      <c r="C19" s="85"/>
      <c r="D19" s="85"/>
      <c r="E19" s="85"/>
      <c r="F19" s="85"/>
      <c r="G19" s="85"/>
      <c r="H19" s="85"/>
      <c r="I19" s="85"/>
      <c r="J19" s="85"/>
      <c r="K19" s="85"/>
      <c r="L19" s="85"/>
      <c r="M19" s="85"/>
      <c r="N19" s="86"/>
    </row>
    <row r="20" spans="1:14" ht="45" customHeight="1" x14ac:dyDescent="0.25">
      <c r="A20" s="39" t="s">
        <v>111</v>
      </c>
      <c r="B20" s="87" t="s">
        <v>112</v>
      </c>
      <c r="C20" s="88"/>
      <c r="D20" s="88"/>
      <c r="E20" s="88"/>
      <c r="F20" s="88"/>
      <c r="G20" s="88"/>
      <c r="H20" s="88"/>
      <c r="I20" s="88"/>
      <c r="J20" s="88"/>
      <c r="K20" s="88"/>
      <c r="L20" s="88"/>
      <c r="M20" s="88"/>
      <c r="N20" s="89"/>
    </row>
    <row r="21" spans="1:14" ht="45" customHeight="1" x14ac:dyDescent="0.25">
      <c r="A21" s="39" t="s">
        <v>113</v>
      </c>
      <c r="B21" s="84" t="s">
        <v>144</v>
      </c>
      <c r="C21" s="85"/>
      <c r="D21" s="85"/>
      <c r="E21" s="85"/>
      <c r="F21" s="85"/>
      <c r="G21" s="85"/>
      <c r="H21" s="85"/>
      <c r="I21" s="85"/>
      <c r="J21" s="85"/>
      <c r="K21" s="85"/>
      <c r="L21" s="85"/>
      <c r="M21" s="85"/>
      <c r="N21" s="86"/>
    </row>
    <row r="22" spans="1:14" ht="45" customHeight="1" x14ac:dyDescent="0.25">
      <c r="A22" s="26" t="s">
        <v>66</v>
      </c>
      <c r="B22" s="93" t="s">
        <v>145</v>
      </c>
      <c r="C22" s="93"/>
      <c r="D22" s="93"/>
      <c r="E22" s="93"/>
      <c r="F22" s="93"/>
      <c r="G22" s="93"/>
      <c r="H22" s="93"/>
      <c r="I22" s="93"/>
      <c r="J22" s="93"/>
      <c r="K22" s="93"/>
      <c r="L22" s="93"/>
      <c r="M22" s="93"/>
      <c r="N22" s="93"/>
    </row>
    <row r="23" spans="1:14" ht="45" customHeight="1" x14ac:dyDescent="0.25">
      <c r="A23" s="26" t="s">
        <v>67</v>
      </c>
      <c r="B23" s="92" t="s">
        <v>129</v>
      </c>
      <c r="C23" s="92"/>
      <c r="D23" s="92"/>
      <c r="E23" s="92"/>
      <c r="F23" s="92"/>
      <c r="G23" s="92"/>
      <c r="H23" s="92"/>
      <c r="I23" s="92"/>
      <c r="J23" s="92"/>
      <c r="K23" s="92"/>
      <c r="L23" s="92"/>
      <c r="M23" s="92"/>
      <c r="N23" s="92"/>
    </row>
    <row r="24" spans="1:14" ht="45" customHeight="1" x14ac:dyDescent="0.25">
      <c r="A24" s="26" t="s">
        <v>68</v>
      </c>
      <c r="B24" s="92" t="s">
        <v>57</v>
      </c>
      <c r="C24" s="92"/>
      <c r="D24" s="92"/>
      <c r="E24" s="92"/>
      <c r="F24" s="92"/>
      <c r="G24" s="92"/>
      <c r="H24" s="92"/>
      <c r="I24" s="92"/>
      <c r="J24" s="92"/>
      <c r="K24" s="92"/>
      <c r="L24" s="92"/>
      <c r="M24" s="92"/>
      <c r="N24" s="92"/>
    </row>
    <row r="25" spans="1:14" ht="45" customHeight="1" x14ac:dyDescent="0.25">
      <c r="A25" s="26" t="s">
        <v>69</v>
      </c>
      <c r="B25" s="92" t="s">
        <v>58</v>
      </c>
      <c r="C25" s="92"/>
      <c r="D25" s="92"/>
      <c r="E25" s="92"/>
      <c r="F25" s="92"/>
      <c r="G25" s="92"/>
      <c r="H25" s="92"/>
      <c r="I25" s="92"/>
      <c r="J25" s="92"/>
      <c r="K25" s="92"/>
      <c r="L25" s="92"/>
      <c r="M25" s="92"/>
      <c r="N25" s="92"/>
    </row>
    <row r="26" spans="1:14" ht="45" customHeight="1" x14ac:dyDescent="0.25">
      <c r="A26" s="26" t="s">
        <v>70</v>
      </c>
      <c r="B26" s="92" t="s">
        <v>59</v>
      </c>
      <c r="C26" s="92"/>
      <c r="D26" s="92"/>
      <c r="E26" s="92"/>
      <c r="F26" s="92"/>
      <c r="G26" s="92"/>
      <c r="H26" s="92"/>
      <c r="I26" s="92"/>
      <c r="J26" s="92"/>
      <c r="K26" s="92"/>
      <c r="L26" s="92"/>
      <c r="M26" s="92"/>
      <c r="N26" s="92"/>
    </row>
    <row r="27" spans="1:14" ht="45" customHeight="1" x14ac:dyDescent="0.25">
      <c r="A27" s="34" t="s">
        <v>72</v>
      </c>
      <c r="B27" s="107" t="s">
        <v>146</v>
      </c>
      <c r="C27" s="107"/>
      <c r="D27" s="107"/>
      <c r="E27" s="107"/>
      <c r="F27" s="107"/>
      <c r="G27" s="107"/>
      <c r="H27" s="107"/>
      <c r="I27" s="107"/>
      <c r="J27" s="107"/>
      <c r="K27" s="107"/>
      <c r="L27" s="107"/>
      <c r="M27" s="107"/>
      <c r="N27" s="107"/>
    </row>
    <row r="28" spans="1:14" ht="45" customHeight="1" x14ac:dyDescent="0.25">
      <c r="A28" s="34" t="s">
        <v>130</v>
      </c>
      <c r="B28" s="107" t="s">
        <v>147</v>
      </c>
      <c r="C28" s="107"/>
      <c r="D28" s="107"/>
      <c r="E28" s="107"/>
      <c r="F28" s="107"/>
      <c r="G28" s="107"/>
      <c r="H28" s="107"/>
      <c r="I28" s="107"/>
      <c r="J28" s="107"/>
      <c r="K28" s="107"/>
      <c r="L28" s="107"/>
      <c r="M28" s="107"/>
      <c r="N28" s="107"/>
    </row>
    <row r="29" spans="1:14" ht="45" customHeight="1" x14ac:dyDescent="0.25">
      <c r="A29" s="34" t="s">
        <v>132</v>
      </c>
      <c r="B29" s="84" t="s">
        <v>152</v>
      </c>
      <c r="C29" s="85"/>
      <c r="D29" s="85"/>
      <c r="E29" s="85"/>
      <c r="F29" s="85"/>
      <c r="G29" s="85"/>
      <c r="H29" s="85"/>
      <c r="I29" s="85"/>
      <c r="J29" s="85"/>
      <c r="K29" s="85"/>
      <c r="L29" s="85"/>
      <c r="M29" s="85"/>
      <c r="N29" s="86"/>
    </row>
    <row r="30" spans="1:14" ht="45" customHeight="1" x14ac:dyDescent="0.25">
      <c r="A30" s="34" t="s">
        <v>73</v>
      </c>
      <c r="B30" s="93" t="s">
        <v>148</v>
      </c>
      <c r="C30" s="93"/>
      <c r="D30" s="93"/>
      <c r="E30" s="93"/>
      <c r="F30" s="93"/>
      <c r="G30" s="93"/>
      <c r="H30" s="93"/>
      <c r="I30" s="93"/>
      <c r="J30" s="93"/>
      <c r="K30" s="93"/>
      <c r="L30" s="93"/>
      <c r="M30" s="93"/>
      <c r="N30" s="93"/>
    </row>
    <row r="31" spans="1:14" ht="45" customHeight="1" x14ac:dyDescent="0.25">
      <c r="A31" s="34" t="s">
        <v>133</v>
      </c>
      <c r="B31" s="84" t="s">
        <v>134</v>
      </c>
      <c r="C31" s="85"/>
      <c r="D31" s="85"/>
      <c r="E31" s="85"/>
      <c r="F31" s="85"/>
      <c r="G31" s="85"/>
      <c r="H31" s="85"/>
      <c r="I31" s="85"/>
      <c r="J31" s="85"/>
      <c r="K31" s="85"/>
      <c r="L31" s="85"/>
      <c r="M31" s="85"/>
      <c r="N31" s="86"/>
    </row>
    <row r="32" spans="1:14" ht="45" customHeight="1" x14ac:dyDescent="0.25">
      <c r="A32" s="34" t="s">
        <v>131</v>
      </c>
      <c r="B32" s="93" t="s">
        <v>151</v>
      </c>
      <c r="C32" s="93"/>
      <c r="D32" s="93"/>
      <c r="E32" s="93"/>
      <c r="F32" s="93"/>
      <c r="G32" s="93"/>
      <c r="H32" s="93"/>
      <c r="I32" s="93"/>
      <c r="J32" s="93"/>
      <c r="K32" s="93"/>
      <c r="L32" s="93"/>
      <c r="M32" s="93"/>
      <c r="N32" s="93"/>
    </row>
    <row r="33" spans="1:14" ht="45" customHeight="1" x14ac:dyDescent="0.25">
      <c r="A33" s="34" t="s">
        <v>135</v>
      </c>
      <c r="B33" s="93" t="s">
        <v>149</v>
      </c>
      <c r="C33" s="93"/>
      <c r="D33" s="93"/>
      <c r="E33" s="93"/>
      <c r="F33" s="93"/>
      <c r="G33" s="93"/>
      <c r="H33" s="93"/>
      <c r="I33" s="93"/>
      <c r="J33" s="93"/>
      <c r="K33" s="93"/>
      <c r="L33" s="93"/>
      <c r="M33" s="93"/>
      <c r="N33" s="93"/>
    </row>
    <row r="34" spans="1:14" ht="45" customHeight="1" x14ac:dyDescent="0.25">
      <c r="A34" s="34" t="s">
        <v>136</v>
      </c>
      <c r="B34" s="92" t="s">
        <v>150</v>
      </c>
      <c r="C34" s="92"/>
      <c r="D34" s="92"/>
      <c r="E34" s="92"/>
      <c r="F34" s="92"/>
      <c r="G34" s="92"/>
      <c r="H34" s="92"/>
      <c r="I34" s="92"/>
      <c r="J34" s="92"/>
      <c r="K34" s="92"/>
      <c r="L34" s="92"/>
      <c r="M34" s="92"/>
      <c r="N34" s="92"/>
    </row>
    <row r="35" spans="1:14" ht="72.95" customHeight="1" x14ac:dyDescent="0.25">
      <c r="A35" s="42" t="s">
        <v>114</v>
      </c>
      <c r="B35" s="100" t="s">
        <v>162</v>
      </c>
      <c r="C35" s="101"/>
      <c r="D35" s="101"/>
      <c r="E35" s="101"/>
      <c r="F35" s="101"/>
      <c r="G35" s="101"/>
      <c r="H35" s="101"/>
      <c r="I35" s="101"/>
      <c r="J35" s="101"/>
      <c r="K35" s="101"/>
      <c r="L35" s="101"/>
      <c r="M35" s="101"/>
      <c r="N35" s="102"/>
    </row>
    <row r="36" spans="1:14" ht="60" customHeight="1" x14ac:dyDescent="0.25">
      <c r="A36" s="34" t="s">
        <v>115</v>
      </c>
      <c r="B36" s="94" t="s">
        <v>156</v>
      </c>
      <c r="C36" s="94"/>
      <c r="D36" s="94"/>
      <c r="E36" s="94"/>
      <c r="F36" s="94"/>
      <c r="G36" s="94"/>
      <c r="H36" s="94"/>
      <c r="I36" s="94"/>
      <c r="J36" s="94"/>
      <c r="K36" s="94"/>
      <c r="L36" s="94"/>
      <c r="M36" s="94"/>
      <c r="N36" s="94"/>
    </row>
    <row r="37" spans="1:14" ht="45" customHeight="1" x14ac:dyDescent="0.25">
      <c r="A37" s="34" t="s">
        <v>116</v>
      </c>
      <c r="B37" s="91" t="s">
        <v>119</v>
      </c>
      <c r="C37" s="91"/>
      <c r="D37" s="91"/>
      <c r="E37" s="91"/>
      <c r="F37" s="91"/>
      <c r="G37" s="91"/>
      <c r="H37" s="91"/>
      <c r="I37" s="91"/>
      <c r="J37" s="91"/>
      <c r="K37" s="91"/>
      <c r="L37" s="91"/>
      <c r="M37" s="91"/>
      <c r="N37" s="91"/>
    </row>
    <row r="38" spans="1:14" ht="45" customHeight="1" x14ac:dyDescent="0.25">
      <c r="A38" s="34" t="s">
        <v>117</v>
      </c>
      <c r="B38" s="90" t="s">
        <v>137</v>
      </c>
      <c r="C38" s="90"/>
      <c r="D38" s="90"/>
      <c r="E38" s="90"/>
      <c r="F38" s="90"/>
      <c r="G38" s="90"/>
      <c r="H38" s="90"/>
      <c r="I38" s="90"/>
      <c r="J38" s="90"/>
      <c r="K38" s="90"/>
      <c r="L38" s="90"/>
      <c r="M38" s="90"/>
      <c r="N38" s="90"/>
    </row>
    <row r="39" spans="1:14" ht="45" customHeight="1" x14ac:dyDescent="0.25">
      <c r="A39" s="34" t="s">
        <v>118</v>
      </c>
      <c r="B39" s="90" t="s">
        <v>124</v>
      </c>
      <c r="C39" s="90"/>
      <c r="D39" s="90"/>
      <c r="E39" s="90"/>
      <c r="F39" s="90"/>
      <c r="G39" s="90"/>
      <c r="H39" s="90"/>
      <c r="I39" s="90"/>
      <c r="J39" s="90"/>
      <c r="K39" s="90"/>
      <c r="L39" s="90"/>
      <c r="M39" s="90"/>
      <c r="N39" s="90"/>
    </row>
    <row r="40" spans="1:14" ht="75" customHeight="1" x14ac:dyDescent="0.25">
      <c r="A40" s="34" t="s">
        <v>120</v>
      </c>
      <c r="B40" s="90" t="s">
        <v>157</v>
      </c>
      <c r="C40" s="90"/>
      <c r="D40" s="90"/>
      <c r="E40" s="90"/>
      <c r="F40" s="90"/>
      <c r="G40" s="90"/>
      <c r="H40" s="90"/>
      <c r="I40" s="90"/>
      <c r="J40" s="90"/>
      <c r="K40" s="90"/>
      <c r="L40" s="90"/>
      <c r="M40" s="90"/>
      <c r="N40" s="90"/>
    </row>
    <row r="41" spans="1:14" ht="45" customHeight="1" x14ac:dyDescent="0.25">
      <c r="A41" s="34" t="s">
        <v>121</v>
      </c>
      <c r="B41" s="91" t="s">
        <v>125</v>
      </c>
      <c r="C41" s="91"/>
      <c r="D41" s="91"/>
      <c r="E41" s="91"/>
      <c r="F41" s="91"/>
      <c r="G41" s="91"/>
      <c r="H41" s="91"/>
      <c r="I41" s="91"/>
      <c r="J41" s="91"/>
      <c r="K41" s="91"/>
      <c r="L41" s="91"/>
      <c r="M41" s="91"/>
      <c r="N41" s="91"/>
    </row>
    <row r="42" spans="1:14" ht="45" customHeight="1" x14ac:dyDescent="0.25">
      <c r="A42" s="34" t="s">
        <v>122</v>
      </c>
      <c r="B42" s="90" t="s">
        <v>126</v>
      </c>
      <c r="C42" s="90"/>
      <c r="D42" s="90"/>
      <c r="E42" s="90"/>
      <c r="F42" s="90"/>
      <c r="G42" s="90"/>
      <c r="H42" s="90"/>
      <c r="I42" s="90"/>
      <c r="J42" s="90"/>
      <c r="K42" s="90"/>
      <c r="L42" s="90"/>
      <c r="M42" s="90"/>
      <c r="N42" s="90"/>
    </row>
    <row r="43" spans="1:14" ht="45" customHeight="1" x14ac:dyDescent="0.25">
      <c r="A43" s="34" t="s">
        <v>123</v>
      </c>
      <c r="B43" s="90" t="s">
        <v>138</v>
      </c>
      <c r="C43" s="90"/>
      <c r="D43" s="90"/>
      <c r="E43" s="90"/>
      <c r="F43" s="90"/>
      <c r="G43" s="90"/>
      <c r="H43" s="90"/>
      <c r="I43" s="90"/>
      <c r="J43" s="90"/>
      <c r="K43" s="90"/>
      <c r="L43" s="90"/>
      <c r="M43" s="90"/>
      <c r="N43" s="90"/>
    </row>
  </sheetData>
  <mergeCells count="43">
    <mergeCell ref="B35:N35"/>
    <mergeCell ref="B27:N27"/>
    <mergeCell ref="B28:N28"/>
    <mergeCell ref="B30:N30"/>
    <mergeCell ref="B31:N31"/>
    <mergeCell ref="B29:N29"/>
    <mergeCell ref="B32:N32"/>
    <mergeCell ref="B33:N33"/>
    <mergeCell ref="B34:N34"/>
    <mergeCell ref="B1:N1"/>
    <mergeCell ref="B4:N4"/>
    <mergeCell ref="B5:N5"/>
    <mergeCell ref="B11:N11"/>
    <mergeCell ref="B15:N15"/>
    <mergeCell ref="B6:N6"/>
    <mergeCell ref="B7:N7"/>
    <mergeCell ref="B8:N8"/>
    <mergeCell ref="B9:N9"/>
    <mergeCell ref="B10:N10"/>
    <mergeCell ref="B3:N3"/>
    <mergeCell ref="B2:N2"/>
    <mergeCell ref="B14:N14"/>
    <mergeCell ref="B16:N16"/>
    <mergeCell ref="B17:N17"/>
    <mergeCell ref="B18:N18"/>
    <mergeCell ref="B12:N12"/>
    <mergeCell ref="B13:N13"/>
    <mergeCell ref="B19:N19"/>
    <mergeCell ref="B20:N20"/>
    <mergeCell ref="B21:N21"/>
    <mergeCell ref="B43:N43"/>
    <mergeCell ref="B38:N38"/>
    <mergeCell ref="B39:N39"/>
    <mergeCell ref="B40:N40"/>
    <mergeCell ref="B41:N41"/>
    <mergeCell ref="B42:N42"/>
    <mergeCell ref="B23:N23"/>
    <mergeCell ref="B24:N24"/>
    <mergeCell ref="B25:N25"/>
    <mergeCell ref="B26:N26"/>
    <mergeCell ref="B22:N22"/>
    <mergeCell ref="B36:N36"/>
    <mergeCell ref="B37:N37"/>
  </mergeCells>
  <pageMargins left="0.7" right="0.7" top="0.75" bottom="0.75" header="0.3" footer="0.3"/>
  <pageSetup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E88265-6090-46C4-B323-3832A770A08E}">
  <dimension ref="A1:A35"/>
  <sheetViews>
    <sheetView zoomScale="60" zoomScaleNormal="60" workbookViewId="0">
      <selection activeCell="A3" sqref="A3"/>
    </sheetView>
  </sheetViews>
  <sheetFormatPr defaultRowHeight="15" x14ac:dyDescent="0.25"/>
  <cols>
    <col min="1" max="1" width="97.140625" customWidth="1"/>
  </cols>
  <sheetData>
    <row r="1" spans="1:1" ht="15.75" x14ac:dyDescent="0.25">
      <c r="A1" s="76" t="s">
        <v>177</v>
      </c>
    </row>
    <row r="2" spans="1:1" x14ac:dyDescent="0.25">
      <c r="A2" s="75" t="s">
        <v>176</v>
      </c>
    </row>
    <row r="3" spans="1:1" ht="366.6" customHeight="1" x14ac:dyDescent="0.25">
      <c r="A3" s="74" t="s">
        <v>183</v>
      </c>
    </row>
    <row r="4" spans="1:1" x14ac:dyDescent="0.25">
      <c r="A4" s="75" t="s">
        <v>175</v>
      </c>
    </row>
    <row r="5" spans="1:1" ht="174.95" customHeight="1" x14ac:dyDescent="0.25">
      <c r="A5" s="74" t="s">
        <v>181</v>
      </c>
    </row>
    <row r="6" spans="1:1" x14ac:dyDescent="0.25">
      <c r="A6" s="75" t="s">
        <v>182</v>
      </c>
    </row>
    <row r="7" spans="1:1" x14ac:dyDescent="0.25">
      <c r="A7" s="108" t="s">
        <v>184</v>
      </c>
    </row>
    <row r="8" spans="1:1" x14ac:dyDescent="0.25">
      <c r="A8" s="109"/>
    </row>
    <row r="9" spans="1:1" x14ac:dyDescent="0.25">
      <c r="A9" s="109"/>
    </row>
    <row r="10" spans="1:1" x14ac:dyDescent="0.25">
      <c r="A10" s="109"/>
    </row>
    <row r="11" spans="1:1" x14ac:dyDescent="0.25">
      <c r="A11" s="109"/>
    </row>
    <row r="12" spans="1:1" x14ac:dyDescent="0.25">
      <c r="A12" s="109"/>
    </row>
    <row r="13" spans="1:1" x14ac:dyDescent="0.25">
      <c r="A13" s="109"/>
    </row>
    <row r="14" spans="1:1" x14ac:dyDescent="0.25">
      <c r="A14" s="109"/>
    </row>
    <row r="15" spans="1:1" x14ac:dyDescent="0.25">
      <c r="A15" s="109"/>
    </row>
    <row r="16" spans="1:1" x14ac:dyDescent="0.25">
      <c r="A16" s="109"/>
    </row>
    <row r="17" spans="1:1" x14ac:dyDescent="0.25">
      <c r="A17" s="109"/>
    </row>
    <row r="18" spans="1:1" x14ac:dyDescent="0.25">
      <c r="A18" s="109"/>
    </row>
    <row r="19" spans="1:1" x14ac:dyDescent="0.25">
      <c r="A19" s="109"/>
    </row>
    <row r="20" spans="1:1" x14ac:dyDescent="0.25">
      <c r="A20" s="109"/>
    </row>
    <row r="21" spans="1:1" x14ac:dyDescent="0.25">
      <c r="A21" s="109"/>
    </row>
    <row r="22" spans="1:1" x14ac:dyDescent="0.25">
      <c r="A22" s="109"/>
    </row>
    <row r="23" spans="1:1" x14ac:dyDescent="0.25">
      <c r="A23" s="73"/>
    </row>
    <row r="24" spans="1:1" x14ac:dyDescent="0.25">
      <c r="A24" s="73"/>
    </row>
    <row r="25" spans="1:1" x14ac:dyDescent="0.25">
      <c r="A25" s="73"/>
    </row>
    <row r="26" spans="1:1" x14ac:dyDescent="0.25">
      <c r="A26" s="73"/>
    </row>
    <row r="27" spans="1:1" x14ac:dyDescent="0.25">
      <c r="A27" s="73"/>
    </row>
    <row r="28" spans="1:1" x14ac:dyDescent="0.25">
      <c r="A28" s="73"/>
    </row>
    <row r="29" spans="1:1" x14ac:dyDescent="0.25">
      <c r="A29" s="73"/>
    </row>
    <row r="30" spans="1:1" x14ac:dyDescent="0.25">
      <c r="A30" s="73"/>
    </row>
    <row r="31" spans="1:1" x14ac:dyDescent="0.25">
      <c r="A31" s="73"/>
    </row>
    <row r="32" spans="1:1" x14ac:dyDescent="0.25">
      <c r="A32" s="72"/>
    </row>
    <row r="33" spans="1:1" x14ac:dyDescent="0.25">
      <c r="A33" s="72"/>
    </row>
    <row r="34" spans="1:1" x14ac:dyDescent="0.25">
      <c r="A34" s="72"/>
    </row>
    <row r="35" spans="1:1" x14ac:dyDescent="0.25">
      <c r="A35" s="72"/>
    </row>
  </sheetData>
  <mergeCells count="1">
    <mergeCell ref="A7:A2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DD5D59-5B3C-46FD-A06C-33772ED18E2A}">
  <dimension ref="A1:E56"/>
  <sheetViews>
    <sheetView topLeftCell="B14" zoomScale="60" zoomScaleNormal="60" workbookViewId="0">
      <selection activeCell="C68" sqref="C68"/>
    </sheetView>
  </sheetViews>
  <sheetFormatPr defaultRowHeight="15" x14ac:dyDescent="0.25"/>
  <cols>
    <col min="1" max="1" width="22.5703125" customWidth="1"/>
    <col min="2" max="2" width="31.5703125" customWidth="1"/>
    <col min="3" max="3" width="15.7109375" customWidth="1"/>
    <col min="4" max="4" width="15" customWidth="1"/>
  </cols>
  <sheetData>
    <row r="1" spans="1:4" ht="31.5" x14ac:dyDescent="0.25">
      <c r="A1" s="14" t="s">
        <v>3</v>
      </c>
      <c r="B1" s="62">
        <v>44197</v>
      </c>
      <c r="C1" s="62">
        <v>44228</v>
      </c>
      <c r="D1" s="62">
        <v>44256</v>
      </c>
    </row>
    <row r="2" spans="1:4" ht="60" x14ac:dyDescent="0.25">
      <c r="A2" s="15" t="s">
        <v>13</v>
      </c>
      <c r="B2" s="28">
        <f>SUM(B3:B4)</f>
        <v>11</v>
      </c>
      <c r="C2" s="28">
        <f t="shared" ref="C2:D2" si="0">SUM(C3:C4)</f>
        <v>10</v>
      </c>
      <c r="D2" s="28">
        <f t="shared" si="0"/>
        <v>26</v>
      </c>
    </row>
    <row r="3" spans="1:4" ht="45" x14ac:dyDescent="0.25">
      <c r="A3" s="16" t="s">
        <v>19</v>
      </c>
      <c r="B3" s="27">
        <v>2</v>
      </c>
      <c r="C3" s="27">
        <v>9</v>
      </c>
      <c r="D3" s="27">
        <v>17</v>
      </c>
    </row>
    <row r="4" spans="1:4" ht="45" x14ac:dyDescent="0.25">
      <c r="A4" s="16" t="s">
        <v>20</v>
      </c>
      <c r="B4" s="27">
        <v>9</v>
      </c>
      <c r="C4" s="27">
        <v>1</v>
      </c>
      <c r="D4" s="27">
        <v>9</v>
      </c>
    </row>
    <row r="33" spans="2:5" x14ac:dyDescent="0.25">
      <c r="B33" s="18" t="s">
        <v>81</v>
      </c>
      <c r="C33" s="11">
        <v>12</v>
      </c>
    </row>
    <row r="34" spans="2:5" x14ac:dyDescent="0.25">
      <c r="B34" s="19" t="s">
        <v>74</v>
      </c>
      <c r="C34" s="11">
        <v>1</v>
      </c>
    </row>
    <row r="35" spans="2:5" x14ac:dyDescent="0.25">
      <c r="B35" s="19" t="s">
        <v>82</v>
      </c>
      <c r="C35" s="51">
        <v>1</v>
      </c>
    </row>
    <row r="36" spans="2:5" x14ac:dyDescent="0.25">
      <c r="B36" s="18" t="s">
        <v>83</v>
      </c>
      <c r="C36" s="11">
        <v>1</v>
      </c>
    </row>
    <row r="37" spans="2:5" x14ac:dyDescent="0.25">
      <c r="B37" s="19" t="s">
        <v>163</v>
      </c>
      <c r="C37" s="52" t="s">
        <v>165</v>
      </c>
    </row>
    <row r="38" spans="2:5" ht="30" x14ac:dyDescent="0.25">
      <c r="B38" s="38" t="s">
        <v>86</v>
      </c>
      <c r="C38" s="52" t="s">
        <v>165</v>
      </c>
    </row>
    <row r="39" spans="2:5" ht="60" x14ac:dyDescent="0.25">
      <c r="B39" s="15" t="s">
        <v>161</v>
      </c>
      <c r="C39" s="28">
        <v>14</v>
      </c>
    </row>
    <row r="40" spans="2:5" ht="60" x14ac:dyDescent="0.25">
      <c r="B40" s="15" t="s">
        <v>14</v>
      </c>
      <c r="C40" s="28">
        <v>34</v>
      </c>
    </row>
    <row r="41" spans="2:5" ht="30" x14ac:dyDescent="0.25">
      <c r="B41" s="15" t="s">
        <v>89</v>
      </c>
      <c r="C41" s="28">
        <v>34</v>
      </c>
    </row>
    <row r="48" spans="2:5" x14ac:dyDescent="0.25">
      <c r="C48" s="63">
        <v>44197</v>
      </c>
      <c r="D48" s="63">
        <v>44228</v>
      </c>
      <c r="E48" s="63">
        <v>44256</v>
      </c>
    </row>
    <row r="49" spans="2:5" x14ac:dyDescent="0.25">
      <c r="B49" s="23" t="s">
        <v>4</v>
      </c>
      <c r="C49" s="5">
        <v>1</v>
      </c>
      <c r="D49" s="5">
        <v>1</v>
      </c>
      <c r="E49" s="7">
        <v>2</v>
      </c>
    </row>
    <row r="50" spans="2:5" x14ac:dyDescent="0.25">
      <c r="B50" s="23" t="s">
        <v>5</v>
      </c>
      <c r="C50" s="5">
        <v>4</v>
      </c>
      <c r="D50" s="5">
        <v>2</v>
      </c>
      <c r="E50" s="7">
        <v>2</v>
      </c>
    </row>
    <row r="51" spans="2:5" x14ac:dyDescent="0.25">
      <c r="B51" s="23" t="s">
        <v>6</v>
      </c>
      <c r="C51" s="5">
        <v>0</v>
      </c>
      <c r="D51" s="5">
        <v>0</v>
      </c>
      <c r="E51" s="7">
        <v>0</v>
      </c>
    </row>
    <row r="52" spans="2:5" x14ac:dyDescent="0.25">
      <c r="B52" s="23" t="s">
        <v>7</v>
      </c>
      <c r="C52" s="5">
        <v>1</v>
      </c>
      <c r="D52" s="5">
        <v>0</v>
      </c>
      <c r="E52" s="7">
        <v>0</v>
      </c>
    </row>
    <row r="53" spans="2:5" ht="30" x14ac:dyDescent="0.25">
      <c r="B53" s="23" t="s">
        <v>8</v>
      </c>
      <c r="C53" s="5">
        <v>0</v>
      </c>
      <c r="D53" s="5">
        <v>0</v>
      </c>
      <c r="E53" s="7">
        <v>0</v>
      </c>
    </row>
    <row r="54" spans="2:5" x14ac:dyDescent="0.25">
      <c r="B54" s="23" t="s">
        <v>9</v>
      </c>
      <c r="C54" s="5">
        <v>1</v>
      </c>
      <c r="D54" s="5">
        <v>2</v>
      </c>
      <c r="E54" s="7">
        <v>4</v>
      </c>
    </row>
    <row r="55" spans="2:5" x14ac:dyDescent="0.25">
      <c r="B55" s="23" t="s">
        <v>10</v>
      </c>
      <c r="C55" s="5">
        <v>0</v>
      </c>
      <c r="D55" s="5">
        <v>0</v>
      </c>
      <c r="E55" s="7">
        <v>0</v>
      </c>
    </row>
    <row r="56" spans="2:5" x14ac:dyDescent="0.25">
      <c r="B56" s="23" t="s">
        <v>1</v>
      </c>
      <c r="C56" s="5">
        <v>0</v>
      </c>
      <c r="D56" s="5">
        <v>1</v>
      </c>
      <c r="E56" s="7">
        <v>0</v>
      </c>
    </row>
  </sheetData>
  <pageMargins left="0.7" right="0.7" top="0.75" bottom="0.75" header="0.3" footer="0.3"/>
  <pageSetup orientation="portrait" horizontalDpi="1200" verticalDpi="120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68CCD1058F34F479E4CE699805D7DFD" ma:contentTypeVersion="13" ma:contentTypeDescription="Create a new document." ma:contentTypeScope="" ma:versionID="87c86d5a23223aa3d2f16d534ae28cbc">
  <xsd:schema xmlns:xsd="http://www.w3.org/2001/XMLSchema" xmlns:xs="http://www.w3.org/2001/XMLSchema" xmlns:p="http://schemas.microsoft.com/office/2006/metadata/properties" xmlns:ns2="f205a48b-1524-4a34-8e7e-b5ebedbd8f4e" xmlns:ns3="cc744446-ad0c-4ea9-ae9d-caf6cc899fef" targetNamespace="http://schemas.microsoft.com/office/2006/metadata/properties" ma:root="true" ma:fieldsID="4b04b924b9ceb26886ddf032130608f0" ns2:_="" ns3:_="">
    <xsd:import namespace="f205a48b-1524-4a34-8e7e-b5ebedbd8f4e"/>
    <xsd:import namespace="cc744446-ad0c-4ea9-ae9d-caf6cc899f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Location" minOccurs="0"/>
                <xsd:element ref="ns3:SharedWithUsers" minOccurs="0"/>
                <xsd:element ref="ns3:SharedWithDetail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205a48b-1524-4a34-8e7e-b5ebedbd8f4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cc744446-ad0c-4ea9-ae9d-caf6cc899fef"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5F765CC-3009-4E2F-A535-D2DFA2E8C5A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205a48b-1524-4a34-8e7e-b5ebedbd8f4e"/>
    <ds:schemaRef ds:uri="cc744446-ad0c-4ea9-ae9d-caf6cc899f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8A57372-A4C0-45F1-9EF3-8924F46A7C28}">
  <ds:schemaRefs>
    <ds:schemaRef ds:uri="http://www.w3.org/XML/1998/namespace"/>
    <ds:schemaRef ds:uri="http://schemas.microsoft.com/office/2006/metadata/properties"/>
    <ds:schemaRef ds:uri="http://schemas.microsoft.com/office/infopath/2007/PartnerControls"/>
    <ds:schemaRef ds:uri="http://schemas.microsoft.com/office/2006/documentManagement/types"/>
    <ds:schemaRef ds:uri="http://purl.org/dc/terms/"/>
    <ds:schemaRef ds:uri="http://purl.org/dc/elements/1.1/"/>
    <ds:schemaRef ds:uri="http://schemas.openxmlformats.org/package/2006/metadata/core-properties"/>
    <ds:schemaRef ds:uri="cc744446-ad0c-4ea9-ae9d-caf6cc899fef"/>
    <ds:schemaRef ds:uri="f205a48b-1524-4a34-8e7e-b5ebedbd8f4e"/>
    <ds:schemaRef ds:uri="http://purl.org/dc/dcmitype/"/>
  </ds:schemaRefs>
</ds:datastoreItem>
</file>

<file path=customXml/itemProps3.xml><?xml version="1.0" encoding="utf-8"?>
<ds:datastoreItem xmlns:ds="http://schemas.openxmlformats.org/officeDocument/2006/customXml" ds:itemID="{B494FF23-D590-4D40-8ADA-D0BDA093CB0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Monthly Report</vt:lpstr>
      <vt:lpstr>Definitions</vt:lpstr>
      <vt:lpstr>Narrative</vt:lpstr>
      <vt:lpstr>Sheet1</vt:lpstr>
    </vt:vector>
  </TitlesOfParts>
  <Company>HA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Kaitlin Pelech</dc:creator>
  <cp:lastModifiedBy>Mariah VanErmen</cp:lastModifiedBy>
  <cp:revision/>
  <dcterms:created xsi:type="dcterms:W3CDTF">2019-07-30T13:43:10Z</dcterms:created>
  <dcterms:modified xsi:type="dcterms:W3CDTF">2021-07-23T22:06:11Z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0x010100B68CCD1058F34F479E4CE699805D7DFD</vt:lpwstr>
  </property>
  <property fmtid="{D5CDD505-2E9C-101B-9397-08002B2CF9AE}" pid="3" name="Order">
    <vt:r8>2919800</vt:r8>
  </property>
</Properties>
</file>