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C:\Users\apatwary\Lawndale Christian Legal Center\Research and Development - FUNDRAISING\GrantWriting\JISC\2022\Reports\May 2022\"/>
    </mc:Choice>
  </mc:AlternateContent>
  <xr:revisionPtr revIDLastSave="1" documentId="14_{42C76DDB-5E17-4C7C-9C48-37EE64D52760}" xr6:coauthVersionLast="36" xr6:coauthVersionMax="36" xr10:uidLastSave="{C2AB0541-9DE4-4D1E-88DC-608112A8759B}"/>
  <bookViews>
    <workbookView xWindow="0" yWindow="0" windowWidth="14380" windowHeight="3200" xr2:uid="{00000000-000D-0000-FFFF-FFFF00000000}"/>
  </bookViews>
  <sheets>
    <sheet name="Monthly Report" sheetId="2" r:id="rId1"/>
    <sheet name="Sheet2" sheetId="6" state="hidden" r:id="rId2"/>
    <sheet name="Definitions" sheetId="3" r:id="rId3"/>
    <sheet name="Narrative" sheetId="5" r:id="rId4"/>
    <sheet name="Sheet1" sheetId="4" state="hidden"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6" i="2" l="1"/>
  <c r="I107" i="2"/>
  <c r="B6" i="2" l="1"/>
  <c r="C6" i="2"/>
  <c r="D6" i="2"/>
  <c r="E6" i="2"/>
  <c r="F6" i="2"/>
  <c r="I91" i="2" l="1"/>
  <c r="I92" i="2"/>
  <c r="I93" i="2"/>
  <c r="I94" i="2"/>
  <c r="I95" i="2"/>
  <c r="I96" i="2"/>
  <c r="I97" i="2"/>
  <c r="I98" i="2"/>
  <c r="I99" i="2"/>
  <c r="I100" i="2"/>
  <c r="I101" i="2"/>
  <c r="I89" i="2"/>
  <c r="I87" i="2" l="1"/>
  <c r="J86" i="2" s="1"/>
  <c r="D2" i="4" l="1"/>
  <c r="C2" i="4"/>
  <c r="B2" i="4"/>
  <c r="G85" i="2" l="1"/>
  <c r="H85" i="2"/>
  <c r="I17" i="2" l="1"/>
  <c r="I73" i="2" l="1"/>
  <c r="I72" i="2"/>
  <c r="I71" i="2"/>
  <c r="I70" i="2"/>
  <c r="G69" i="2"/>
  <c r="H69" i="2"/>
  <c r="I69" i="2" l="1"/>
  <c r="I76" i="2"/>
  <c r="I18" i="2" l="1"/>
  <c r="G74" i="2" l="1"/>
  <c r="H74" i="2"/>
  <c r="G59" i="2"/>
  <c r="H59" i="2"/>
  <c r="G51" i="2"/>
  <c r="H51" i="2"/>
  <c r="G43" i="2"/>
  <c r="G42" i="2" s="1"/>
  <c r="H43" i="2"/>
  <c r="H42" i="2" s="1"/>
  <c r="I111" i="2" l="1"/>
  <c r="I112" i="2"/>
  <c r="I113" i="2"/>
  <c r="I110" i="2"/>
  <c r="I108" i="2"/>
  <c r="I105" i="2"/>
  <c r="I80" i="2"/>
  <c r="I81" i="2"/>
  <c r="I82" i="2"/>
  <c r="I83" i="2"/>
  <c r="I84" i="2"/>
  <c r="I86" i="2"/>
  <c r="I88" i="2"/>
  <c r="I90" i="2"/>
  <c r="I102" i="2"/>
  <c r="I79" i="2"/>
  <c r="I75" i="2"/>
  <c r="I44" i="2"/>
  <c r="I45" i="2"/>
  <c r="I46" i="2"/>
  <c r="I47" i="2"/>
  <c r="I48" i="2"/>
  <c r="I49" i="2"/>
  <c r="I50" i="2"/>
  <c r="I52" i="2"/>
  <c r="I53" i="2"/>
  <c r="I54" i="2"/>
  <c r="I55" i="2"/>
  <c r="I56" i="2"/>
  <c r="I57" i="2"/>
  <c r="I58" i="2"/>
  <c r="I60" i="2"/>
  <c r="I61" i="2"/>
  <c r="I62" i="2"/>
  <c r="I63" i="2"/>
  <c r="I64" i="2"/>
  <c r="I65" i="2"/>
  <c r="I66" i="2"/>
  <c r="I35" i="2"/>
  <c r="I36" i="2"/>
  <c r="I37" i="2"/>
  <c r="I38" i="2"/>
  <c r="I39" i="2"/>
  <c r="I34" i="2"/>
  <c r="I28" i="2"/>
  <c r="I29" i="2"/>
  <c r="I30" i="2"/>
  <c r="I31" i="2"/>
  <c r="I32" i="2"/>
  <c r="I27" i="2"/>
  <c r="I24" i="2"/>
  <c r="I25" i="2"/>
  <c r="I23" i="2"/>
  <c r="I12" i="2"/>
  <c r="I13" i="2"/>
  <c r="I14" i="2"/>
  <c r="I15" i="2"/>
  <c r="I16" i="2"/>
  <c r="I19" i="2"/>
  <c r="I11" i="2"/>
  <c r="I7" i="2"/>
  <c r="I8" i="2"/>
  <c r="I9" i="2"/>
  <c r="G6" i="2"/>
  <c r="H6" i="2"/>
  <c r="I74" i="2"/>
  <c r="I59" i="2"/>
  <c r="I51" i="2"/>
  <c r="I43" i="2"/>
  <c r="I85" i="2" l="1"/>
  <c r="I42" i="2"/>
  <c r="I6" i="2"/>
</calcChain>
</file>

<file path=xl/sharedStrings.xml><?xml version="1.0" encoding="utf-8"?>
<sst xmlns="http://schemas.openxmlformats.org/spreadsheetml/2006/main" count="282" uniqueCount="196">
  <si>
    <t xml:space="preserve">Other detail: </t>
  </si>
  <si>
    <t>Other</t>
  </si>
  <si>
    <t>Contact Tracking</t>
  </si>
  <si>
    <t>Youth Coming Through the JISC</t>
  </si>
  <si>
    <t>School/education</t>
  </si>
  <si>
    <t>Employment</t>
  </si>
  <si>
    <t>Job Training</t>
  </si>
  <si>
    <t>Mental Health</t>
  </si>
  <si>
    <t>Substance Use Disorder Treatment</t>
  </si>
  <si>
    <t>Mentoring</t>
  </si>
  <si>
    <t>Recreational</t>
  </si>
  <si>
    <t>Needs Assessments and Service Plans for Diverted Youth</t>
  </si>
  <si>
    <r>
      <t xml:space="preserve">Activity type for individuals </t>
    </r>
    <r>
      <rPr>
        <b/>
        <sz val="11"/>
        <color theme="1"/>
        <rFont val="Calibri"/>
        <family val="2"/>
        <scheme val="minor"/>
      </rPr>
      <t>successfully</t>
    </r>
    <r>
      <rPr>
        <sz val="11"/>
        <color theme="1"/>
        <rFont val="Calibri"/>
        <family val="2"/>
        <scheme val="minor"/>
      </rPr>
      <t xml:space="preserve"> reached:</t>
    </r>
  </si>
  <si>
    <r>
      <t xml:space="preserve">Total # of youth diverted during month </t>
    </r>
    <r>
      <rPr>
        <i/>
        <sz val="11"/>
        <color rgb="FF0070C0"/>
        <rFont val="Calibri"/>
        <family val="2"/>
        <scheme val="minor"/>
      </rPr>
      <t>(autocalculation)</t>
    </r>
  </si>
  <si>
    <t>Total # of youth who received limited legal representation/diversion advocacy during month</t>
  </si>
  <si>
    <t>Assessments</t>
  </si>
  <si>
    <t>Service Plans</t>
  </si>
  <si>
    <t># of new needs assessments completed</t>
  </si>
  <si>
    <t># of updated needs assessments completed</t>
  </si>
  <si>
    <t>Youth referred for diversion during on-site hours</t>
  </si>
  <si>
    <t>Youth referred for diversion during off hours</t>
  </si>
  <si>
    <t>Total # Community Walk In Referrals</t>
  </si>
  <si>
    <t>Demographics</t>
  </si>
  <si>
    <t>Race</t>
  </si>
  <si>
    <t>Age</t>
  </si>
  <si>
    <t>Male</t>
  </si>
  <si>
    <t>Female</t>
  </si>
  <si>
    <t>African American/Black</t>
  </si>
  <si>
    <t>Hispanic/Latinx</t>
  </si>
  <si>
    <t>White</t>
  </si>
  <si>
    <t>Asian</t>
  </si>
  <si>
    <t>Native American/Pacific Islander</t>
  </si>
  <si>
    <t xml:space="preserve">  12 and under</t>
  </si>
  <si>
    <t xml:space="preserve">  13 years old</t>
  </si>
  <si>
    <t xml:space="preserve">  14 years old</t>
  </si>
  <si>
    <t xml:space="preserve">  15 years old</t>
  </si>
  <si>
    <t xml:space="preserve">  16 years old</t>
  </si>
  <si>
    <t xml:space="preserve">  17 years old</t>
  </si>
  <si>
    <t>Discharge Status</t>
  </si>
  <si>
    <r>
      <t xml:space="preserve">Total Cases Closed </t>
    </r>
    <r>
      <rPr>
        <i/>
        <sz val="11"/>
        <color theme="1"/>
        <rFont val="Calibri"/>
        <family val="2"/>
        <scheme val="minor"/>
      </rPr>
      <t>(autocalculation)</t>
    </r>
  </si>
  <si>
    <t>Individual Meeting</t>
  </si>
  <si>
    <t>Referral/Linkage Accompaniment</t>
  </si>
  <si>
    <t>Group Activity</t>
  </si>
  <si>
    <t>Family Engagement</t>
  </si>
  <si>
    <t xml:space="preserve"> Other</t>
  </si>
  <si>
    <t>Successful attempts</t>
  </si>
  <si>
    <t xml:space="preserve">      &lt;30 days</t>
  </si>
  <si>
    <t xml:space="preserve">     30-59 days</t>
  </si>
  <si>
    <t xml:space="preserve">     60-89 days</t>
  </si>
  <si>
    <t xml:space="preserve">     90-119 days</t>
  </si>
  <si>
    <t xml:space="preserve">     120- 149 days</t>
  </si>
  <si>
    <t xml:space="preserve">     150-179 days</t>
  </si>
  <si>
    <t xml:space="preserve">     180+ days</t>
  </si>
  <si>
    <t>Definitions</t>
  </si>
  <si>
    <t>Off hours refer to the times when LCLC staff is not present at the JISC</t>
  </si>
  <si>
    <t>A7</t>
  </si>
  <si>
    <t>A8</t>
  </si>
  <si>
    <t>Group activity refers to things that may have taken part in a group such as adventure therapy activities, circles, etc</t>
  </si>
  <si>
    <t>Family engagement is any contact with family members to discuss the youth, their goals, progress, etc</t>
  </si>
  <si>
    <t>Anything that does not fit into the other categories can fall under other - please describe what the other activity is though</t>
  </si>
  <si>
    <t>Row</t>
  </si>
  <si>
    <r>
      <t xml:space="preserve">Successful Completion </t>
    </r>
    <r>
      <rPr>
        <i/>
        <sz val="11"/>
        <color theme="1"/>
        <rFont val="Calibri"/>
        <family val="2"/>
        <scheme val="minor"/>
      </rPr>
      <t>(autocalculation)</t>
    </r>
  </si>
  <si>
    <r>
      <t xml:space="preserve">Unsuccessful Completion </t>
    </r>
    <r>
      <rPr>
        <i/>
        <sz val="11"/>
        <color theme="1"/>
        <rFont val="Calibri"/>
        <family val="2"/>
        <scheme val="minor"/>
      </rPr>
      <t>(autocalculation)</t>
    </r>
  </si>
  <si>
    <r>
      <t xml:space="preserve">Other </t>
    </r>
    <r>
      <rPr>
        <i/>
        <sz val="11"/>
        <color theme="1"/>
        <rFont val="Calibri"/>
        <family val="2"/>
        <scheme val="minor"/>
      </rPr>
      <t>(autocalculation)</t>
    </r>
  </si>
  <si>
    <t>Average caseload size (per case manager)</t>
  </si>
  <si>
    <r>
      <t xml:space="preserve">Total Number of Linkages Made During Month </t>
    </r>
    <r>
      <rPr>
        <i/>
        <sz val="12"/>
        <color theme="1"/>
        <rFont val="Calibri"/>
        <family val="2"/>
        <scheme val="minor"/>
      </rPr>
      <t>(autocalculation)</t>
    </r>
  </si>
  <si>
    <t>A79</t>
  </si>
  <si>
    <t>A80</t>
  </si>
  <si>
    <t>A81</t>
  </si>
  <si>
    <t>A82</t>
  </si>
  <si>
    <t>A83</t>
  </si>
  <si>
    <r>
      <t xml:space="preserve">Total </t>
    </r>
    <r>
      <rPr>
        <b/>
        <i/>
        <sz val="11"/>
        <color theme="1"/>
        <rFont val="Calibri"/>
        <family val="2"/>
        <scheme val="minor"/>
      </rPr>
      <t>(autocalculation)</t>
    </r>
  </si>
  <si>
    <t>A86</t>
  </si>
  <si>
    <t>A92</t>
  </si>
  <si>
    <t>BUILD</t>
  </si>
  <si>
    <t>A14</t>
  </si>
  <si>
    <t>A15</t>
  </si>
  <si>
    <t>A17</t>
  </si>
  <si>
    <t>A18</t>
  </si>
  <si>
    <t>A19</t>
  </si>
  <si>
    <t>BUILD is serving the young people from the community area of Austin</t>
  </si>
  <si>
    <t>LCLC</t>
  </si>
  <si>
    <t>ALSO</t>
  </si>
  <si>
    <t>New Life Centers</t>
  </si>
  <si>
    <r>
      <t>INSTRUCTIONS: Only add answers into  the white boxes excluding where "autocalculation" is listed. All answers should capture status as of the last day of the reporting month UNLESS otherwise noted. Sections denoted in</t>
    </r>
    <r>
      <rPr>
        <b/>
        <sz val="12"/>
        <color rgb="FF00B0F0"/>
        <rFont val="Calibri"/>
        <family val="2"/>
        <scheme val="minor"/>
      </rPr>
      <t xml:space="preserve"> </t>
    </r>
    <r>
      <rPr>
        <b/>
        <sz val="12"/>
        <color rgb="FF0070C0"/>
        <rFont val="Calibri"/>
        <family val="2"/>
        <scheme val="minor"/>
      </rPr>
      <t>blue</t>
    </r>
    <r>
      <rPr>
        <b/>
        <sz val="12"/>
        <color theme="1"/>
        <rFont val="Calibri"/>
        <family val="2"/>
        <scheme val="minor"/>
      </rPr>
      <t xml:space="preserve"> are entered by LCLC only. </t>
    </r>
  </si>
  <si>
    <t>Diverted Youth Receiving Case Management Services</t>
  </si>
  <si>
    <t>Back of the Yards - Provider TBD</t>
  </si>
  <si>
    <t># of new needs assessments past due</t>
  </si>
  <si>
    <t># of updated needs assessments past due</t>
  </si>
  <si>
    <t>Total # of client engagement letters signed</t>
  </si>
  <si>
    <t># of new service plans past due</t>
  </si>
  <si>
    <t># of updated service plans past due</t>
  </si>
  <si>
    <r>
      <t xml:space="preserve">Total # of case management contacts made in reporting period </t>
    </r>
    <r>
      <rPr>
        <i/>
        <sz val="11"/>
        <color theme="1"/>
        <rFont val="Calibri"/>
        <family val="2"/>
        <scheme val="minor"/>
      </rPr>
      <t>(autocalculation)</t>
    </r>
  </si>
  <si>
    <t>Sex</t>
  </si>
  <si>
    <t>Phone call</t>
  </si>
  <si>
    <t>Letters</t>
  </si>
  <si>
    <t>House Visits</t>
  </si>
  <si>
    <t>Appointment Kept</t>
  </si>
  <si>
    <t># of new service plans completed</t>
  </si>
  <si>
    <t># of updated service plans completed</t>
  </si>
  <si>
    <t>A11</t>
  </si>
  <si>
    <t>A12</t>
  </si>
  <si>
    <t>A13</t>
  </si>
  <si>
    <t>When LCLC staff are present, youth may consent to receiving limited legal representation/diversion advocacy while at the JISC.</t>
  </si>
  <si>
    <t>A43</t>
  </si>
  <si>
    <t>A51</t>
  </si>
  <si>
    <t>A59</t>
  </si>
  <si>
    <t>A69</t>
  </si>
  <si>
    <t>A70-A73</t>
  </si>
  <si>
    <t>Unsuccessful attempts</t>
  </si>
  <si>
    <t>A74</t>
  </si>
  <si>
    <t>Case management contacts are contacts made after the initial successful contact attempt. (Ex. 10th try was when they finally made contact with young person. Contact try 11 and onward are considered case management contact).</t>
  </si>
  <si>
    <t>A77</t>
  </si>
  <si>
    <t>A87, 89, 91, 93, 95, 97, 99, 101</t>
  </si>
  <si>
    <t>A105</t>
  </si>
  <si>
    <t>A106</t>
  </si>
  <si>
    <t>A107</t>
  </si>
  <si>
    <t>A108</t>
  </si>
  <si>
    <t xml:space="preserve">Of the young people whose 30 day period for the assessment has passed, how many were not completed </t>
  </si>
  <si>
    <t>A110</t>
  </si>
  <si>
    <t>A111</t>
  </si>
  <si>
    <t>A112</t>
  </si>
  <si>
    <t>A113</t>
  </si>
  <si>
    <t>Of the young people whose needs assesments needed to be updated that month (it has been 90 days since their first needs assessment), how many were not completed</t>
  </si>
  <si>
    <t xml:space="preserve">Of the young people whose 30 day period for the service plan has passed, how many were not completed </t>
  </si>
  <si>
    <t xml:space="preserve">This is the number of updated service plans that were completed during the month. Case managers are required to update the service plans every 90 days. </t>
  </si>
  <si>
    <t>Intersex</t>
  </si>
  <si>
    <r>
      <t xml:space="preserve">Total # of pre-engagement attempts </t>
    </r>
    <r>
      <rPr>
        <i/>
        <sz val="11"/>
        <color theme="1"/>
        <rFont val="Calibri"/>
        <family val="2"/>
        <scheme val="minor"/>
      </rPr>
      <t>(autocalculation)</t>
    </r>
  </si>
  <si>
    <t>Referral/accompaniment refers to when the case manager takes the youth to a referral appointment, guides them through the process of it (ex. SUD treatment)</t>
  </si>
  <si>
    <t>A88</t>
  </si>
  <si>
    <t>A96</t>
  </si>
  <si>
    <t>A90</t>
  </si>
  <si>
    <t>A94</t>
  </si>
  <si>
    <t>Substance Use Disorder Treatment referrals include referrals for any level of care for substance use disrder treatment</t>
  </si>
  <si>
    <t>A98</t>
  </si>
  <si>
    <t>A100</t>
  </si>
  <si>
    <t xml:space="preserve">This is the number of updated needs assessments that were completed during the month. Case managers are required to update the needs assessment every 90 days. </t>
  </si>
  <si>
    <t>Of the young people whose service plans needed to be updated that month (it has been 90 days since their  service plan), how many were not completed</t>
  </si>
  <si>
    <t>On-site hours refers to the hours that LCLC staff (attorney and case manager) are both present at the JISC (currently M-F, 2-10PM but subject to change based on high traffic times)</t>
  </si>
  <si>
    <t>New Life Centers is serving young people from the community area of Little Village/South Lawndale</t>
  </si>
  <si>
    <t>Client engagement letters are signed by youth that consent to receiving limited legal representation/diversion advocacy from LCLC while at the JISC.</t>
  </si>
  <si>
    <t>Pre-engagement means the time period from when the young person has been referred to community based case management services to the time that the community based case manager makes a successful contact attempt (Ex. Case manager tries 10 times to make contact with a young person once receiving their referral before they are finally able to speak to the young person.)</t>
  </si>
  <si>
    <r>
      <t xml:space="preserve">Methods of pre-engagement attempts. (Ex. 10 pre-engagement attempts made to contact young person - 5 </t>
    </r>
    <r>
      <rPr>
        <strike/>
        <sz val="11"/>
        <rFont val="Calibri"/>
        <family val="2"/>
        <scheme val="minor"/>
      </rPr>
      <t xml:space="preserve"> </t>
    </r>
    <r>
      <rPr>
        <sz val="11"/>
        <rFont val="Calibri"/>
        <family val="2"/>
        <scheme val="minor"/>
      </rPr>
      <t>via phone, 2 home visits, 1 letter, 2 attempts via social media, etc.)</t>
    </r>
  </si>
  <si>
    <t>Number of youth on a case manager's caseload averaged across all community based case managers</t>
  </si>
  <si>
    <t>An individual meeting can be in-person, over the phone, via video chat, etc. but is one on one engagement with the youth</t>
  </si>
  <si>
    <t>School/education linkagesbmeans getting juvenile enrolled back in school, extra tutoring, GED programs, school advocacy, etc</t>
  </si>
  <si>
    <t xml:space="preserve">Employment represents getting juvenile connected to a paid employment opportunity </t>
  </si>
  <si>
    <t>Mental health is any referral to a mental health provider</t>
  </si>
  <si>
    <r>
      <t>Recreational includes connecting participants to</t>
    </r>
    <r>
      <rPr>
        <strike/>
        <sz val="11"/>
        <rFont val="Calibri"/>
        <family val="2"/>
        <scheme val="minor"/>
      </rPr>
      <t xml:space="preserve"> </t>
    </r>
    <r>
      <rPr>
        <sz val="11"/>
        <rFont val="Calibri"/>
        <family val="2"/>
        <scheme val="minor"/>
      </rPr>
      <t xml:space="preserve">acitivities such as a sports, poetry slam, adventure therapy etc. </t>
    </r>
  </si>
  <si>
    <t>Anything that does not fit into the other categories can fall under other - please describe what the linkage is</t>
  </si>
  <si>
    <t>Mentoring referrals include referrals to mentoring programs such as after school programs, group mentoring, or individual mentoring</t>
  </si>
  <si>
    <t xml:space="preserve">Job training is a referral to a vocational training program, help with applying for jobs, creating a resume, writing a cover letter etc. </t>
  </si>
  <si>
    <t>ALSO is serving young people from the community areas of Humboldt Park.</t>
  </si>
  <si>
    <t>Diverted youth within contracted service areas referred to case management services</t>
  </si>
  <si>
    <t xml:space="preserve">This includes youth who are diverted, but outside of the JISC service districts covered by the service providers listed. Referrals are made for those youth; however, their outcomes are not captured in this report. </t>
  </si>
  <si>
    <t>This is the number of new needs assessments that were completed during the month. The number of new clients that come in during the month and number of new needs assessments will not always be the same. This is because case managers have 30 days to complete the new needs assessment. (Ex. A young person could be referred to an agency on January 29th. They would count as a new client in January; however, the case manager might not be able to reach them and complete the needs assessment until early February).</t>
  </si>
  <si>
    <t>This is number of new service plans that were completed during the month. The number of new clients that come in during the month and number of new service plans will not always be the same. This is because case managers have 30 days to complete the new service plan. The needs assessment informs the service plans. (Ex. A young person could be referred to an agency on January 29th. They would count as a new client in January; however, the case manager may not complete the service plan until early February).</t>
  </si>
  <si>
    <t>Successful completion is if the youth has achieved all of the goals on their individual service plan or is on track to complete all of their goals (ex. A junior in high has the goal of graduating high school - we will likely not be serving them through graduation but they are attending regularly and not failing). The number of days that a young person was with the program starts from the date of the referral until they are closed out by the case manager.</t>
  </si>
  <si>
    <t>Unsuccessful completion is if the youth has disengaged from sevices or if the case manager was never able to make contact. The number of days that a young person was with the program starts from the date of the referral until they are closed out by the case manager.</t>
  </si>
  <si>
    <t>A young person may need to be closed for reasons outside of successful or unsuccessful for reasons such as their passing, moving out of the area, or reasons that are not easily categorized in successful or unsucessful.  The number of days that a young person was with the program starts from the date of the referral until they are closed out by the case manager.</t>
  </si>
  <si>
    <r>
      <t xml:space="preserve">Diverted youth </t>
    </r>
    <r>
      <rPr>
        <i/>
        <sz val="11"/>
        <color rgb="FF0070C0"/>
        <rFont val="Calibri"/>
        <family val="2"/>
        <scheme val="minor"/>
      </rPr>
      <t>outside</t>
    </r>
    <r>
      <rPr>
        <sz val="11"/>
        <color rgb="FF0070C0"/>
        <rFont val="Calibri"/>
        <family val="2"/>
        <scheme val="minor"/>
      </rPr>
      <t xml:space="preserve"> of contracted services areas referred to case management services</t>
    </r>
  </si>
  <si>
    <t xml:space="preserve">Appointment kept refers to if the first appointment for the linkage was kept. (Ex. 5 referrals for mental health treatment were made in a month for 5 unique clients, "appointment kept" caputres the number of unique clients who attended their first appointment). Note that appointments kept may not always happen in the same month as the linkage that was made. (Ex. A referral was made for mental health services on January 31, but the first appointment may not happen until mid-Februrary). Appointments kept may include appointments for linkages/referrals to services that were made in the prior month. </t>
  </si>
  <si>
    <t>Target Area Development</t>
  </si>
  <si>
    <t xml:space="preserve">Target Area Development is serving young people from the community areas of Auburn-Gresham, Englewood, Chatham, and Foster Park. </t>
  </si>
  <si>
    <t>n/a</t>
  </si>
  <si>
    <t>A6</t>
  </si>
  <si>
    <t xml:space="preserve">Youth diverted during month is counting those that were referred for case management services. </t>
  </si>
  <si>
    <t>A5-A40</t>
  </si>
  <si>
    <t xml:space="preserve">The data captured in these cells reflects new clients that came through the JISC in that month. </t>
  </si>
  <si>
    <t xml:space="preserve">Lawndale Christian Legal Center (LCLC) is serving young people from the community areas of North Lawndale, East Garfield Park, West Garfield Park, parts of the South Side, and any other youth who live outside the boundaries of the other listed service providers. </t>
  </si>
  <si>
    <t xml:space="preserve">Monthly Narrative </t>
  </si>
  <si>
    <t>Please share a success story of one of your clients.</t>
  </si>
  <si>
    <t>Have you experienced any challenges this month? If so, please describe:</t>
  </si>
  <si>
    <t>January</t>
  </si>
  <si>
    <t>February</t>
  </si>
  <si>
    <t>March</t>
  </si>
  <si>
    <t>April</t>
  </si>
  <si>
    <t>May</t>
  </si>
  <si>
    <t>June</t>
  </si>
  <si>
    <t>July</t>
  </si>
  <si>
    <t>August</t>
  </si>
  <si>
    <t>September</t>
  </si>
  <si>
    <t>October</t>
  </si>
  <si>
    <t>November</t>
  </si>
  <si>
    <t>December</t>
  </si>
  <si>
    <t>NLC</t>
  </si>
  <si>
    <t>TADC</t>
  </si>
  <si>
    <t>Outside Agency</t>
  </si>
  <si>
    <t>LCLC - SS</t>
  </si>
  <si>
    <t>LCLC - Other</t>
  </si>
  <si>
    <t>Successful Attempts</t>
  </si>
  <si>
    <t>Unsuccessful Attempts</t>
  </si>
  <si>
    <t>Education</t>
  </si>
  <si>
    <t>SUD Treatment</t>
  </si>
  <si>
    <t xml:space="preserve">BUILD: This month we were able to assist one of our new referrals with obtaining employment. That was one of his primary goals because he wanted something to keep him preoccupied and off of the streets. This job will allow him to make money legitimately without having to worry about getting into more trouble. He was thankful for how fast we were able to assist him, but we also made it a point to let him know that maintaining employment would be his next goal. We will continue to assist him with maintaining employment.
LCLC: Two youth who were diverted last year successfully completed the program. They both have remained engaged with the linkages that the community case managers have connected them too. One case manager even received a text from a basketball coach sharing how well the youth is doing working alongside his peers. This youth struggled with negative peers when he was referred to LCLC and now has a community of peers in a positive environment. 
LCLC: Youth recently ended services after working with a LCLC Case Manager. She remained engaged in services the entire time and spoke with her CM multiple times weekly. During her program, she completed a training on her legal rights and learned about financial literacy. She attained a state ID and opened up a checking and savings account. She has held the same job for three months and was able to get on the Honor Roll. 
NLC: This month it was encouraging to see one of my participants enroll in a new school and obtain a job!  </t>
  </si>
  <si>
    <t>JISC Monthly Report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</si>
</sst>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yy;@"/>
  </numFmts>
  <fonts count="19"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sz val="11"/>
      <color rgb="FFFF0000"/>
      <name val="Calibri"/>
      <family val="2"/>
      <scheme val="minor"/>
    </font>
    <font>
      <sz val="11"/>
      <color rgb="FF0070C0"/>
      <name val="Calibri"/>
      <family val="2"/>
      <scheme val="minor"/>
    </font>
    <font>
      <i/>
      <sz val="11"/>
      <color rgb="FF0070C0"/>
      <name val="Calibri"/>
      <family val="2"/>
      <scheme val="minor"/>
    </font>
    <font>
      <i/>
      <sz val="12"/>
      <color theme="1"/>
      <name val="Calibri"/>
      <family val="2"/>
      <scheme val="minor"/>
    </font>
    <font>
      <b/>
      <sz val="16"/>
      <color theme="1"/>
      <name val="Calibri"/>
      <family val="2"/>
      <scheme val="minor"/>
    </font>
    <font>
      <b/>
      <i/>
      <sz val="11"/>
      <color theme="1"/>
      <name val="Calibri"/>
      <family val="2"/>
      <scheme val="minor"/>
    </font>
    <font>
      <b/>
      <sz val="12"/>
      <color rgb="FF00B0F0"/>
      <name val="Calibri"/>
      <family val="2"/>
      <scheme val="minor"/>
    </font>
    <font>
      <b/>
      <sz val="12"/>
      <color rgb="FF0070C0"/>
      <name val="Calibri"/>
      <family val="2"/>
      <scheme val="minor"/>
    </font>
    <font>
      <b/>
      <i/>
      <sz val="12"/>
      <color theme="1"/>
      <name val="Calibri"/>
      <family val="2"/>
      <scheme val="minor"/>
    </font>
    <font>
      <strike/>
      <sz val="11"/>
      <name val="Calibri"/>
      <family val="2"/>
      <scheme val="minor"/>
    </font>
    <font>
      <b/>
      <sz val="12"/>
      <color rgb="FF000000"/>
      <name val="Calibri"/>
      <family val="2"/>
      <scheme val="minor"/>
    </font>
    <font>
      <sz val="11"/>
      <color rgb="FF000000"/>
      <name val="Calibri"/>
      <family val="2"/>
      <scheme val="minor"/>
    </font>
    <font>
      <sz val="10"/>
      <color theme="1"/>
      <name val="Calibri"/>
      <family val="2"/>
      <scheme val="minor"/>
    </font>
    <font>
      <b/>
      <sz val="11"/>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6"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DEEAF6"/>
        <bgColor rgb="FFDEEAF6"/>
      </patternFill>
    </fill>
    <fill>
      <patternFill patternType="solid">
        <fgColor rgb="FFD0CECE"/>
        <bgColor rgb="FFD0CECE"/>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5">
    <xf numFmtId="0" fontId="0" fillId="0" borderId="0" xfId="0"/>
    <xf numFmtId="0" fontId="0" fillId="0" borderId="0" xfId="0" applyFill="1"/>
    <xf numFmtId="17" fontId="1" fillId="2" borderId="3" xfId="0" applyNumberFormat="1" applyFont="1" applyFill="1" applyBorder="1"/>
    <xf numFmtId="1" fontId="0" fillId="3" borderId="2" xfId="0" applyNumberFormat="1" applyFill="1" applyBorder="1"/>
    <xf numFmtId="1" fontId="0" fillId="0" borderId="2" xfId="0" applyNumberFormat="1" applyBorder="1"/>
    <xf numFmtId="0" fontId="0" fillId="0" borderId="2" xfId="0" applyFill="1" applyBorder="1"/>
    <xf numFmtId="0" fontId="0" fillId="3" borderId="2" xfId="0" applyFill="1" applyBorder="1"/>
    <xf numFmtId="0" fontId="0" fillId="0" borderId="2" xfId="0" applyBorder="1"/>
    <xf numFmtId="164" fontId="0" fillId="0" borderId="2" xfId="0" applyNumberFormat="1" applyBorder="1"/>
    <xf numFmtId="0" fontId="0" fillId="2" borderId="0" xfId="0" applyFill="1" applyAlignment="1">
      <alignment wrapText="1"/>
    </xf>
    <xf numFmtId="0" fontId="0" fillId="0" borderId="0" xfId="0" applyAlignment="1">
      <alignment wrapText="1"/>
    </xf>
    <xf numFmtId="1" fontId="4" fillId="0" borderId="2" xfId="0" applyNumberFormat="1" applyFont="1" applyBorder="1"/>
    <xf numFmtId="0" fontId="0" fillId="0" borderId="0" xfId="0" applyBorder="1"/>
    <xf numFmtId="0" fontId="0" fillId="0" borderId="0" xfId="0" applyFill="1" applyBorder="1"/>
    <xf numFmtId="0" fontId="2" fillId="4" borderId="4" xfId="0" applyFont="1" applyFill="1" applyBorder="1" applyAlignment="1">
      <alignment wrapText="1"/>
    </xf>
    <xf numFmtId="0" fontId="6" fillId="4" borderId="4" xfId="0" applyFont="1" applyFill="1" applyBorder="1" applyAlignment="1">
      <alignment horizontal="left" wrapText="1" indent="2"/>
    </xf>
    <xf numFmtId="0" fontId="6" fillId="4" borderId="4" xfId="0" applyFont="1" applyFill="1" applyBorder="1" applyAlignment="1">
      <alignment horizontal="left" wrapText="1" indent="4"/>
    </xf>
    <xf numFmtId="0" fontId="0" fillId="4" borderId="4" xfId="0" applyFill="1" applyBorder="1" applyAlignment="1">
      <alignment horizontal="left" wrapText="1" indent="2"/>
    </xf>
    <xf numFmtId="0" fontId="0" fillId="4" borderId="4" xfId="0" applyFill="1" applyBorder="1" applyAlignment="1">
      <alignment horizontal="left" wrapText="1" indent="4"/>
    </xf>
    <xf numFmtId="0" fontId="4" fillId="4" borderId="4" xfId="0" applyFont="1" applyFill="1" applyBorder="1" applyAlignment="1">
      <alignment horizontal="left" wrapText="1" indent="4"/>
    </xf>
    <xf numFmtId="0" fontId="4" fillId="4" borderId="4" xfId="0" applyFont="1" applyFill="1" applyBorder="1" applyAlignment="1">
      <alignment horizontal="left" wrapText="1" indent="2"/>
    </xf>
    <xf numFmtId="0" fontId="4" fillId="4" borderId="4" xfId="0" applyFont="1" applyFill="1" applyBorder="1" applyAlignment="1">
      <alignment horizontal="left" wrapText="1" indent="3"/>
    </xf>
    <xf numFmtId="0" fontId="0" fillId="4" borderId="7" xfId="0" applyFill="1" applyBorder="1" applyAlignment="1">
      <alignment horizontal="left" wrapText="1" indent="2"/>
    </xf>
    <xf numFmtId="0" fontId="0" fillId="4" borderId="4" xfId="0" applyFont="1" applyFill="1" applyBorder="1" applyAlignment="1">
      <alignment horizontal="left" wrapText="1" indent="2"/>
    </xf>
    <xf numFmtId="0" fontId="0" fillId="4" borderId="4" xfId="0" applyFont="1" applyFill="1" applyBorder="1" applyAlignment="1">
      <alignment horizontal="left" wrapText="1" indent="4"/>
    </xf>
    <xf numFmtId="0" fontId="0" fillId="0" borderId="0" xfId="0" applyAlignment="1"/>
    <xf numFmtId="0" fontId="0" fillId="0" borderId="2" xfId="0" applyBorder="1" applyAlignment="1"/>
    <xf numFmtId="1" fontId="0" fillId="5" borderId="2" xfId="0" applyNumberFormat="1" applyFill="1" applyBorder="1"/>
    <xf numFmtId="1" fontId="4" fillId="5" borderId="2" xfId="0" applyNumberFormat="1" applyFont="1" applyFill="1" applyBorder="1"/>
    <xf numFmtId="0" fontId="9" fillId="5" borderId="2" xfId="0" applyFont="1" applyFill="1" applyBorder="1" applyAlignment="1"/>
    <xf numFmtId="17" fontId="1" fillId="6" borderId="3" xfId="0" applyNumberFormat="1" applyFont="1" applyFill="1" applyBorder="1" applyAlignment="1">
      <alignment horizontal="center"/>
    </xf>
    <xf numFmtId="1" fontId="0" fillId="6" borderId="2" xfId="0" applyNumberFormat="1" applyFill="1" applyBorder="1"/>
    <xf numFmtId="0" fontId="4" fillId="4" borderId="2" xfId="0" applyFont="1" applyFill="1" applyBorder="1" applyAlignment="1">
      <alignment horizontal="left" wrapText="1" indent="3"/>
    </xf>
    <xf numFmtId="0" fontId="0" fillId="6" borderId="2" xfId="0" applyFill="1" applyBorder="1"/>
    <xf numFmtId="0" fontId="0" fillId="0" borderId="2" xfId="0" applyFill="1" applyBorder="1" applyAlignment="1"/>
    <xf numFmtId="0" fontId="0" fillId="0" borderId="2" xfId="0" applyBorder="1" applyAlignment="1"/>
    <xf numFmtId="0" fontId="2" fillId="2" borderId="0" xfId="0" applyFont="1" applyFill="1" applyBorder="1" applyAlignment="1">
      <alignment wrapText="1"/>
    </xf>
    <xf numFmtId="0" fontId="13" fillId="4" borderId="4" xfId="0" applyFont="1" applyFill="1" applyBorder="1" applyAlignment="1">
      <alignment horizontal="left" wrapText="1"/>
    </xf>
    <xf numFmtId="0" fontId="5" fillId="4" borderId="4" xfId="0" applyFont="1" applyFill="1" applyBorder="1" applyAlignment="1">
      <alignment horizontal="left" wrapText="1" indent="4"/>
    </xf>
    <xf numFmtId="0" fontId="0" fillId="0" borderId="2" xfId="0" applyBorder="1" applyAlignment="1"/>
    <xf numFmtId="0" fontId="0" fillId="7" borderId="2" xfId="0" applyFill="1" applyBorder="1"/>
    <xf numFmtId="0" fontId="0" fillId="4" borderId="7" xfId="0" applyFill="1" applyBorder="1" applyAlignment="1">
      <alignment horizontal="left" wrapText="1" indent="4"/>
    </xf>
    <xf numFmtId="0" fontId="0" fillId="0" borderId="2" xfId="0" applyFill="1" applyBorder="1" applyAlignment="1">
      <alignment wrapText="1"/>
    </xf>
    <xf numFmtId="0" fontId="0" fillId="0" borderId="2" xfId="0" applyBorder="1" applyAlignment="1">
      <alignment wrapText="1"/>
    </xf>
    <xf numFmtId="0" fontId="0" fillId="8" borderId="4" xfId="0" applyFill="1" applyBorder="1" applyAlignment="1">
      <alignment horizontal="left" vertical="top" wrapText="1" indent="6"/>
    </xf>
    <xf numFmtId="1" fontId="0" fillId="8" borderId="2" xfId="0" applyNumberFormat="1" applyFill="1" applyBorder="1"/>
    <xf numFmtId="164" fontId="0" fillId="8" borderId="2" xfId="0" applyNumberFormat="1" applyFill="1" applyBorder="1"/>
    <xf numFmtId="0" fontId="0" fillId="8" borderId="2" xfId="0" applyFill="1" applyBorder="1"/>
    <xf numFmtId="0" fontId="0" fillId="8" borderId="0" xfId="0" applyFill="1" applyBorder="1"/>
    <xf numFmtId="0" fontId="0" fillId="8" borderId="0" xfId="0" applyFill="1"/>
    <xf numFmtId="0" fontId="0" fillId="8" borderId="2" xfId="0" applyFill="1" applyBorder="1" applyAlignment="1">
      <alignment wrapText="1"/>
    </xf>
    <xf numFmtId="1" fontId="4" fillId="0" borderId="2" xfId="0" applyNumberFormat="1" applyFont="1" applyFill="1" applyBorder="1"/>
    <xf numFmtId="1" fontId="0" fillId="0" borderId="2" xfId="0" applyNumberFormat="1" applyBorder="1" applyAlignment="1">
      <alignment horizontal="center"/>
    </xf>
    <xf numFmtId="1" fontId="0" fillId="0" borderId="2" xfId="0" applyNumberFormat="1" applyFill="1" applyBorder="1"/>
    <xf numFmtId="0" fontId="0" fillId="5" borderId="0" xfId="0" applyFill="1" applyAlignment="1">
      <alignment wrapText="1"/>
    </xf>
    <xf numFmtId="0" fontId="0" fillId="5" borderId="2" xfId="0" applyFill="1" applyBorder="1" applyAlignment="1">
      <alignment wrapText="1"/>
    </xf>
    <xf numFmtId="0" fontId="0" fillId="0" borderId="8" xfId="0" applyFont="1" applyFill="1" applyBorder="1" applyAlignment="1">
      <alignment horizontal="right"/>
    </xf>
    <xf numFmtId="0" fontId="0" fillId="0" borderId="4" xfId="0" applyFont="1" applyFill="1" applyBorder="1" applyAlignment="1">
      <alignment horizontal="right"/>
    </xf>
    <xf numFmtId="0" fontId="0" fillId="0" borderId="2" xfId="0" applyFont="1" applyFill="1" applyBorder="1" applyAlignment="1">
      <alignment horizontal="right"/>
    </xf>
    <xf numFmtId="0" fontId="0" fillId="7" borderId="4" xfId="0" applyFont="1" applyFill="1" applyBorder="1" applyAlignment="1">
      <alignment horizontal="right"/>
    </xf>
    <xf numFmtId="165" fontId="0" fillId="3" borderId="2" xfId="0" applyNumberFormat="1" applyFill="1" applyBorder="1"/>
    <xf numFmtId="17" fontId="0" fillId="0" borderId="0" xfId="0" applyNumberFormat="1"/>
    <xf numFmtId="1" fontId="4" fillId="3" borderId="2" xfId="0" applyNumberFormat="1" applyFont="1" applyFill="1" applyBorder="1"/>
    <xf numFmtId="1" fontId="0" fillId="9" borderId="2" xfId="0" applyNumberFormat="1" applyFill="1" applyBorder="1"/>
    <xf numFmtId="0" fontId="0" fillId="9" borderId="0" xfId="0" applyFill="1" applyBorder="1"/>
    <xf numFmtId="0" fontId="0" fillId="9" borderId="0" xfId="0" applyFill="1"/>
    <xf numFmtId="0" fontId="0" fillId="9" borderId="2" xfId="0" applyFill="1" applyBorder="1"/>
    <xf numFmtId="1" fontId="0" fillId="9" borderId="2" xfId="0" applyNumberFormat="1" applyFill="1" applyBorder="1" applyAlignment="1">
      <alignment horizontal="right"/>
    </xf>
    <xf numFmtId="0" fontId="1" fillId="9" borderId="4" xfId="0" applyFont="1" applyFill="1" applyBorder="1" applyAlignment="1">
      <alignment horizontal="left" wrapText="1" indent="2"/>
    </xf>
    <xf numFmtId="0" fontId="0" fillId="0" borderId="2" xfId="0" applyBorder="1" applyAlignment="1">
      <alignment wrapText="1"/>
    </xf>
    <xf numFmtId="0" fontId="0" fillId="10" borderId="2" xfId="0" applyFill="1" applyBorder="1"/>
    <xf numFmtId="0" fontId="16" fillId="11" borderId="9" xfId="0" applyFont="1" applyFill="1" applyBorder="1" applyAlignment="1"/>
    <xf numFmtId="0" fontId="17" fillId="0" borderId="9" xfId="0" applyFont="1" applyBorder="1" applyAlignment="1">
      <alignment vertical="center" wrapText="1"/>
    </xf>
    <xf numFmtId="0" fontId="17" fillId="0" borderId="0" xfId="0" applyFont="1"/>
    <xf numFmtId="0" fontId="0" fillId="0" borderId="0" xfId="0" applyFont="1"/>
    <xf numFmtId="0" fontId="15" fillId="0" borderId="9" xfId="0" applyFont="1" applyBorder="1" applyAlignment="1">
      <alignment horizontal="center"/>
    </xf>
    <xf numFmtId="0" fontId="0" fillId="0" borderId="2" xfId="0" applyFill="1" applyBorder="1" applyAlignment="1">
      <alignment horizontal="right" wrapText="1"/>
    </xf>
    <xf numFmtId="1" fontId="0" fillId="0" borderId="2" xfId="0" applyNumberFormat="1" applyBorder="1" applyAlignment="1">
      <alignment horizontal="right"/>
    </xf>
    <xf numFmtId="0" fontId="0" fillId="7" borderId="2" xfId="0" applyFill="1" applyBorder="1" applyAlignment="1">
      <alignment horizontal="right"/>
    </xf>
    <xf numFmtId="0" fontId="0" fillId="0" borderId="2" xfId="0" applyFill="1" applyBorder="1" applyAlignment="1">
      <alignment horizontal="right"/>
    </xf>
    <xf numFmtId="1" fontId="0" fillId="0" borderId="2" xfId="0" applyNumberFormat="1" applyFill="1" applyBorder="1" applyAlignment="1">
      <alignment horizontal="right"/>
    </xf>
    <xf numFmtId="0" fontId="0" fillId="9" borderId="2" xfId="0" applyFill="1" applyBorder="1" applyAlignment="1">
      <alignment horizontal="right"/>
    </xf>
    <xf numFmtId="1" fontId="0" fillId="0" borderId="0" xfId="0" applyNumberFormat="1"/>
    <xf numFmtId="0" fontId="18" fillId="9" borderId="2" xfId="0" applyFont="1" applyFill="1" applyBorder="1"/>
    <xf numFmtId="0" fontId="0" fillId="12" borderId="9" xfId="0" applyFont="1" applyFill="1" applyBorder="1"/>
    <xf numFmtId="17" fontId="0" fillId="3" borderId="2" xfId="0" applyNumberFormat="1" applyFill="1" applyBorder="1"/>
    <xf numFmtId="0" fontId="0" fillId="4" borderId="4" xfId="0" applyFill="1" applyBorder="1" applyAlignment="1">
      <alignment horizontal="left" indent="4"/>
    </xf>
    <xf numFmtId="0" fontId="0" fillId="4" borderId="4" xfId="0" applyFill="1" applyBorder="1" applyAlignment="1">
      <alignment horizontal="left"/>
    </xf>
    <xf numFmtId="1" fontId="0" fillId="0" borderId="2" xfId="0" applyNumberFormat="1" applyBorder="1" applyAlignment="1"/>
    <xf numFmtId="0" fontId="0" fillId="3" borderId="2" xfId="0" applyFill="1" applyBorder="1" applyAlignment="1">
      <alignment horizontal="right"/>
    </xf>
    <xf numFmtId="1" fontId="0" fillId="8" borderId="2" xfId="0" applyNumberFormat="1" applyFill="1" applyBorder="1" applyAlignment="1">
      <alignment horizontal="right"/>
    </xf>
    <xf numFmtId="0" fontId="0" fillId="0" borderId="2" xfId="0" applyBorder="1" applyAlignment="1">
      <alignment horizontal="right" wrapText="1"/>
    </xf>
    <xf numFmtId="0" fontId="0" fillId="8" borderId="2" xfId="0" applyFill="1" applyBorder="1" applyAlignment="1">
      <alignment horizontal="right" wrapText="1"/>
    </xf>
    <xf numFmtId="1" fontId="0" fillId="5" borderId="0" xfId="0" applyNumberFormat="1" applyFill="1" applyBorder="1"/>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17" fontId="1" fillId="2" borderId="0" xfId="0" applyNumberFormat="1" applyFont="1" applyFill="1" applyBorder="1" applyAlignment="1">
      <alignment horizontal="center"/>
    </xf>
    <xf numFmtId="17" fontId="2" fillId="2" borderId="1" xfId="0" applyNumberFormat="1" applyFont="1" applyFill="1" applyBorder="1" applyAlignment="1">
      <alignment horizontal="center" vertical="center" wrapText="1"/>
    </xf>
    <xf numFmtId="17" fontId="2" fillId="2" borderId="0" xfId="0" applyNumberFormat="1" applyFont="1" applyFill="1" applyBorder="1" applyAlignment="1">
      <alignment horizontal="center" vertical="center" wrapText="1"/>
    </xf>
    <xf numFmtId="17" fontId="2" fillId="2" borderId="1" xfId="0" applyNumberFormat="1" applyFont="1" applyFill="1" applyBorder="1" applyAlignment="1">
      <alignment horizontal="left" wrapText="1"/>
    </xf>
    <xf numFmtId="17" fontId="2" fillId="2" borderId="0" xfId="0" applyNumberFormat="1" applyFont="1" applyFill="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7" borderId="2" xfId="0" applyFill="1" applyBorder="1" applyAlignment="1">
      <alignment wrapText="1"/>
    </xf>
    <xf numFmtId="0" fontId="0" fillId="7" borderId="2" xfId="0" applyFill="1" applyBorder="1" applyAlignment="1"/>
    <xf numFmtId="0" fontId="0" fillId="0" borderId="2" xfId="0" applyBorder="1" applyAlignment="1">
      <alignment wrapText="1"/>
    </xf>
    <xf numFmtId="0" fontId="4" fillId="0" borderId="2" xfId="0" applyFont="1" applyBorder="1" applyAlignment="1">
      <alignment wrapText="1"/>
    </xf>
    <xf numFmtId="0" fontId="4" fillId="7" borderId="2" xfId="0" applyFont="1" applyFill="1" applyBorder="1" applyAlignment="1">
      <alignment wrapText="1"/>
    </xf>
    <xf numFmtId="0" fontId="0" fillId="0" borderId="2" xfId="0" applyBorder="1" applyAlignment="1">
      <alignment horizontal="left" wrapText="1"/>
    </xf>
    <xf numFmtId="0" fontId="4" fillId="0" borderId="2" xfId="0" applyFont="1" applyBorder="1" applyAlignment="1">
      <alignment horizontal="lef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9" fillId="5" borderId="2" xfId="0" applyFont="1" applyFill="1" applyBorder="1" applyAlignment="1">
      <alignment horizontal="center"/>
    </xf>
    <xf numFmtId="0" fontId="0" fillId="0" borderId="4" xfId="0" applyFill="1" applyBorder="1" applyAlignment="1">
      <alignment wrapText="1"/>
    </xf>
    <xf numFmtId="0" fontId="0" fillId="0" borderId="5" xfId="0" applyFill="1" applyBorder="1" applyAlignment="1">
      <alignment wrapText="1"/>
    </xf>
    <xf numFmtId="0" fontId="0" fillId="0" borderId="6" xfId="0" applyFill="1" applyBorder="1" applyAlignment="1">
      <alignment wrapText="1"/>
    </xf>
    <xf numFmtId="0" fontId="4" fillId="0" borderId="2"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r>
              <a:rPr lang="en-US" sz="1400"/>
              <a:t>total # of youth diverted by month</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Sheet2!$B$1</c:f>
              <c:strCache>
                <c:ptCount val="1"/>
                <c:pt idx="0">
                  <c:v>2021</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Sheet2!$A$2:$A$13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Sheet2!$B$2:$B$13</c:f>
              <c:numCache>
                <c:formatCode>General</c:formatCode>
                <c:ptCount val="12"/>
                <c:pt idx="0">
                  <c:v>11</c:v>
                </c:pt>
                <c:pt idx="1">
                  <c:v>10</c:v>
                </c:pt>
                <c:pt idx="2">
                  <c:v>23</c:v>
                </c:pt>
                <c:pt idx="3">
                  <c:v>15</c:v>
                </c:pt>
                <c:pt idx="4">
                  <c:v>29</c:v>
                </c:pt>
                <c:pt idx="5">
                  <c:v>6</c:v>
                </c:pt>
                <c:pt idx="6">
                  <c:v>12</c:v>
                </c:pt>
                <c:pt idx="7">
                  <c:v>4</c:v>
                </c:pt>
                <c:pt idx="8">
                  <c:v>11</c:v>
                </c:pt>
                <c:pt idx="9">
                  <c:v>16</c:v>
                </c:pt>
                <c:pt idx="10">
                  <c:v>10</c:v>
                </c:pt>
                <c:pt idx="11">
                  <c:v>0</c:v>
                </c:pt>
              </c:numCache>
            </c:numRef>
          </c:val>
          <c:smooth val="0"/>
          <c:extLst>
            <c:ext xmlns:c16="http://schemas.microsoft.com/office/drawing/2014/chart" uri="{C3380CC4-5D6E-409C-BE32-E72D297353CC}">
              <c16:uniqueId val="{00000000-408E-4E7A-8ADE-A243FCB8414F}"/>
            </c:ext>
          </c:extLst>
        </c:ser>
        <c:ser>
          <c:idx val="1"/>
          <c:order val="1"/>
          <c:tx>
            <c:strRef>
              <c:f>Sheet2!$C$1</c:f>
              <c:strCache>
                <c:ptCount val="1"/>
                <c:pt idx="0">
                  <c:v>2022</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dLbl>
              <c:idx val="0"/>
              <c:layout>
                <c:manualLayout>
                  <c:x val="-2.5462668816039986E-17"/>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8E-4E7A-8ADE-A243FCB841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Sheet2!$A$2:$A$13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Sheet2!$C$2:$C$13</c:f>
              <c:numCache>
                <c:formatCode>General</c:formatCode>
                <c:ptCount val="12"/>
                <c:pt idx="0">
                  <c:v>13</c:v>
                </c:pt>
                <c:pt idx="1">
                  <c:v>11</c:v>
                </c:pt>
                <c:pt idx="2">
                  <c:v>20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08E-4E7A-8ADE-A243FCB8414F}"/>
            </c:ext>
          </c:extLst>
        </c:ser>
        <c:dLbls>
          <c:showLegendKey val="0"/>
          <c:showVal val="1"/>
          <c:showCatName val="0"/>
          <c:showSerName val="0"/>
          <c:showPercent val="0"/>
          <c:showBubbleSize val="0"/>
        </c:dLbls>
        <c:marker val="1"/>
        <c:smooth val="0"/>
        <c:axId val="538391616"/>
        <c:axId val="325622736"/>
      </c:lineChart>
      <c:catAx>
        <c:axId val="53839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325622736"/>
        <c:crosses val="autoZero"/>
        <c:auto val="1"/>
        <c:lblAlgn val="ctr"/>
        <c:lblOffset val="100"/>
        <c:noMultiLvlLbl val="0"/>
      </c:catAx>
      <c:valAx>
        <c:axId val="325622736"/>
        <c:scaling>
          <c:orientation val="minMax"/>
        </c:scaling>
        <c:delete val="1"/>
        <c:axPos val="l"/>
        <c:numFmt formatCode="General" sourceLinked="1"/>
        <c:majorTickMark val="none"/>
        <c:minorTickMark val="none"/>
        <c:tickLblPos val="nextTo"/>
        <c:crossAx val="5383916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 of youth diverted during month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Sheet1!$A$2</c:f>
              <c:strCache>
                <c:ptCount val="1"/>
                <c:pt idx="0">
                  <c:v>Total # of youth diverted during month (autocalculation)</c:v>
                </c:pt>
              </c:strCache>
            </c:strRef>
          </c:tx>
          <c:spPr>
            <a:solidFill>
              <a:schemeClr val="accent2"/>
            </a:solidFill>
            <a:ln>
              <a:noFill/>
            </a:ln>
            <a:effectLst/>
          </c:spPr>
          <c:invertIfNegative val="0"/>
          <c:cat>
            <c:numRef>
              <c:f>Sheet1!$B$1:$D$1</c:f>
              <c:numCache>
                <c:formatCode>[$-409]mmm\-yy;@</c:formatCode>
                <c:ptCount val="3"/>
                <c:pt idx="0">
                  <c:v>44197</c:v>
                </c:pt>
                <c:pt idx="1">
                  <c:v>44228</c:v>
                </c:pt>
                <c:pt idx="2">
                  <c:v>44256</c:v>
                </c:pt>
              </c:numCache>
            </c:numRef>
          </c:cat>
          <c:val>
            <c:numRef>
              <c:f>Sheet1!$B$2:$D$2</c:f>
              <c:numCache>
                <c:formatCode>0</c:formatCode>
                <c:ptCount val="3"/>
                <c:pt idx="0">
                  <c:v>11</c:v>
                </c:pt>
                <c:pt idx="1">
                  <c:v>10</c:v>
                </c:pt>
                <c:pt idx="2">
                  <c:v>26</c:v>
                </c:pt>
              </c:numCache>
            </c:numRef>
          </c:val>
          <c:extLst>
            <c:ext xmlns:c16="http://schemas.microsoft.com/office/drawing/2014/chart" uri="{C3380CC4-5D6E-409C-BE32-E72D297353CC}">
              <c16:uniqueId val="{00000000-72CD-427F-B369-6690C8429156}"/>
            </c:ext>
          </c:extLst>
        </c:ser>
        <c:dLbls>
          <c:showLegendKey val="0"/>
          <c:showVal val="0"/>
          <c:showCatName val="0"/>
          <c:showSerName val="0"/>
          <c:showPercent val="0"/>
          <c:showBubbleSize val="0"/>
        </c:dLbls>
        <c:gapWidth val="219"/>
        <c:overlap val="-27"/>
        <c:axId val="10835952"/>
        <c:axId val="2004940672"/>
      </c:barChart>
      <c:dateAx>
        <c:axId val="10835952"/>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4940672"/>
        <c:crosses val="autoZero"/>
        <c:auto val="1"/>
        <c:lblOffset val="100"/>
        <c:baseTimeUnit val="months"/>
      </c:dateAx>
      <c:valAx>
        <c:axId val="2004940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5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On-Site Vs. Off-Site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Sheet1!$A$3</c:f>
              <c:strCache>
                <c:ptCount val="1"/>
                <c:pt idx="0">
                  <c:v>Youth referred for diversion during on-site hours</c:v>
                </c:pt>
              </c:strCache>
            </c:strRef>
          </c:tx>
          <c:spPr>
            <a:solidFill>
              <a:schemeClr val="accent2"/>
            </a:solidFill>
            <a:ln>
              <a:noFill/>
            </a:ln>
            <a:effectLst/>
          </c:spPr>
          <c:invertIfNegative val="0"/>
          <c:cat>
            <c:numRef>
              <c:f>Sheet1!$B$1:$D$1</c:f>
              <c:numCache>
                <c:formatCode>[$-409]mmm\-yy;@</c:formatCode>
                <c:ptCount val="3"/>
                <c:pt idx="0">
                  <c:v>44197</c:v>
                </c:pt>
                <c:pt idx="1">
                  <c:v>44228</c:v>
                </c:pt>
                <c:pt idx="2">
                  <c:v>44256</c:v>
                </c:pt>
              </c:numCache>
            </c:numRef>
          </c:cat>
          <c:val>
            <c:numRef>
              <c:f>Sheet1!$B$3:$D$3</c:f>
              <c:numCache>
                <c:formatCode>0</c:formatCode>
                <c:ptCount val="3"/>
                <c:pt idx="0">
                  <c:v>2</c:v>
                </c:pt>
                <c:pt idx="1">
                  <c:v>9</c:v>
                </c:pt>
                <c:pt idx="2">
                  <c:v>17</c:v>
                </c:pt>
              </c:numCache>
            </c:numRef>
          </c:val>
          <c:extLst>
            <c:ext xmlns:c16="http://schemas.microsoft.com/office/drawing/2014/chart" uri="{C3380CC4-5D6E-409C-BE32-E72D297353CC}">
              <c16:uniqueId val="{00000001-CF30-4FE8-8097-DADEDDCFFAC5}"/>
            </c:ext>
          </c:extLst>
        </c:ser>
        <c:ser>
          <c:idx val="2"/>
          <c:order val="2"/>
          <c:tx>
            <c:strRef>
              <c:f>Sheet1!$A$4</c:f>
              <c:strCache>
                <c:ptCount val="1"/>
                <c:pt idx="0">
                  <c:v>Youth referred for diversion during off hours</c:v>
                </c:pt>
              </c:strCache>
            </c:strRef>
          </c:tx>
          <c:spPr>
            <a:solidFill>
              <a:schemeClr val="accent3"/>
            </a:solidFill>
            <a:ln>
              <a:noFill/>
            </a:ln>
            <a:effectLst/>
          </c:spPr>
          <c:invertIfNegative val="0"/>
          <c:cat>
            <c:numRef>
              <c:f>Sheet1!$B$1:$D$1</c:f>
              <c:numCache>
                <c:formatCode>[$-409]mmm\-yy;@</c:formatCode>
                <c:ptCount val="3"/>
                <c:pt idx="0">
                  <c:v>44197</c:v>
                </c:pt>
                <c:pt idx="1">
                  <c:v>44228</c:v>
                </c:pt>
                <c:pt idx="2">
                  <c:v>44256</c:v>
                </c:pt>
              </c:numCache>
            </c:numRef>
          </c:cat>
          <c:val>
            <c:numRef>
              <c:f>Sheet1!$B$4:$D$4</c:f>
              <c:numCache>
                <c:formatCode>0</c:formatCode>
                <c:ptCount val="3"/>
                <c:pt idx="0">
                  <c:v>9</c:v>
                </c:pt>
                <c:pt idx="1">
                  <c:v>1</c:v>
                </c:pt>
                <c:pt idx="2">
                  <c:v>9</c:v>
                </c:pt>
              </c:numCache>
            </c:numRef>
          </c:val>
          <c:extLst>
            <c:ext xmlns:c16="http://schemas.microsoft.com/office/drawing/2014/chart" uri="{C3380CC4-5D6E-409C-BE32-E72D297353CC}">
              <c16:uniqueId val="{00000002-CF30-4FE8-8097-DADEDDCFFAC5}"/>
            </c:ext>
          </c:extLst>
        </c:ser>
        <c:dLbls>
          <c:showLegendKey val="0"/>
          <c:showVal val="0"/>
          <c:showCatName val="0"/>
          <c:showSerName val="0"/>
          <c:showPercent val="0"/>
          <c:showBubbleSize val="0"/>
        </c:dLbls>
        <c:gapWidth val="219"/>
        <c:overlap val="-27"/>
        <c:axId val="1952585008"/>
        <c:axId val="2007685040"/>
        <c:extLst>
          <c:ext xmlns:c15="http://schemas.microsoft.com/office/drawing/2012/chart" uri="{02D57815-91ED-43cb-92C2-25804820EDAC}">
            <c15:filteredBarSeries>
              <c15:ser>
                <c:idx val="0"/>
                <c:order val="0"/>
                <c:tx>
                  <c:strRef>
                    <c:extLst>
                      <c:ext uri="{02D57815-91ED-43cb-92C2-25804820EDAC}">
                        <c15:formulaRef>
                          <c15:sqref>Sheet1!$A$2</c15:sqref>
                        </c15:formulaRef>
                      </c:ext>
                    </c:extLst>
                    <c:strCache>
                      <c:ptCount val="1"/>
                      <c:pt idx="0">
                        <c:v>Total # of youth diverted during month (autocalculation)</c:v>
                      </c:pt>
                    </c:strCache>
                  </c:strRef>
                </c:tx>
                <c:spPr>
                  <a:solidFill>
                    <a:schemeClr val="accent1"/>
                  </a:solidFill>
                  <a:ln>
                    <a:noFill/>
                  </a:ln>
                  <a:effectLst/>
                </c:spPr>
                <c:invertIfNegative val="0"/>
                <c:cat>
                  <c:numRef>
                    <c:extLst>
                      <c:ext uri="{02D57815-91ED-43cb-92C2-25804820EDAC}">
                        <c15:formulaRef>
                          <c15:sqref>Sheet1!$B$1:$D$1</c15:sqref>
                        </c15:formulaRef>
                      </c:ext>
                    </c:extLst>
                    <c:numCache>
                      <c:formatCode>[$-409]mmm\-yy;@</c:formatCode>
                      <c:ptCount val="3"/>
                      <c:pt idx="0">
                        <c:v>44197</c:v>
                      </c:pt>
                      <c:pt idx="1">
                        <c:v>44228</c:v>
                      </c:pt>
                      <c:pt idx="2">
                        <c:v>44256</c:v>
                      </c:pt>
                    </c:numCache>
                  </c:numRef>
                </c:cat>
                <c:val>
                  <c:numRef>
                    <c:extLst>
                      <c:ext uri="{02D57815-91ED-43cb-92C2-25804820EDAC}">
                        <c15:formulaRef>
                          <c15:sqref>Sheet1!$B$2:$D$2</c15:sqref>
                        </c15:formulaRef>
                      </c:ext>
                    </c:extLst>
                    <c:numCache>
                      <c:formatCode>0</c:formatCode>
                      <c:ptCount val="3"/>
                      <c:pt idx="0">
                        <c:v>11</c:v>
                      </c:pt>
                      <c:pt idx="1">
                        <c:v>10</c:v>
                      </c:pt>
                      <c:pt idx="2">
                        <c:v>26</c:v>
                      </c:pt>
                    </c:numCache>
                  </c:numRef>
                </c:val>
                <c:extLst>
                  <c:ext xmlns:c16="http://schemas.microsoft.com/office/drawing/2014/chart" uri="{C3380CC4-5D6E-409C-BE32-E72D297353CC}">
                    <c16:uniqueId val="{00000000-CF30-4FE8-8097-DADEDDCFFAC5}"/>
                  </c:ext>
                </c:extLst>
              </c15:ser>
            </c15:filteredBarSeries>
          </c:ext>
        </c:extLst>
      </c:barChart>
      <c:dateAx>
        <c:axId val="1952585008"/>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7685040"/>
        <c:crosses val="autoZero"/>
        <c:auto val="1"/>
        <c:lblOffset val="100"/>
        <c:baseTimeUnit val="months"/>
      </c:dateAx>
      <c:valAx>
        <c:axId val="2007685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2585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Referrals By Agency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Sheet1!$B$33:$B$36</c:f>
              <c:strCache>
                <c:ptCount val="4"/>
                <c:pt idx="0">
                  <c:v>LCLC</c:v>
                </c:pt>
                <c:pt idx="1">
                  <c:v>BUILD</c:v>
                </c:pt>
                <c:pt idx="2">
                  <c:v>ALSO</c:v>
                </c:pt>
                <c:pt idx="3">
                  <c:v>New Life Centers</c:v>
                </c:pt>
              </c:strCache>
            </c:strRef>
          </c:cat>
          <c:val>
            <c:numRef>
              <c:f>Sheet1!$C$33:$C$36</c:f>
              <c:numCache>
                <c:formatCode>0</c:formatCode>
                <c:ptCount val="4"/>
                <c:pt idx="0">
                  <c:v>12</c:v>
                </c:pt>
                <c:pt idx="1">
                  <c:v>1</c:v>
                </c:pt>
                <c:pt idx="2">
                  <c:v>1</c:v>
                </c:pt>
                <c:pt idx="3">
                  <c:v>1</c:v>
                </c:pt>
              </c:numCache>
            </c:numRef>
          </c:val>
          <c:extLst>
            <c:ext xmlns:c16="http://schemas.microsoft.com/office/drawing/2014/chart" uri="{C3380CC4-5D6E-409C-BE32-E72D297353CC}">
              <c16:uniqueId val="{00000000-9040-4187-9DAC-611D5A70D8BA}"/>
            </c:ext>
          </c:extLst>
        </c:ser>
        <c:dLbls>
          <c:dLblPos val="outEnd"/>
          <c:showLegendKey val="0"/>
          <c:showVal val="1"/>
          <c:showCatName val="0"/>
          <c:showSerName val="0"/>
          <c:showPercent val="0"/>
          <c:showBubbleSize val="0"/>
        </c:dLbls>
        <c:gapWidth val="219"/>
        <c:overlap val="-27"/>
        <c:axId val="1948749952"/>
        <c:axId val="1992214432"/>
      </c:barChart>
      <c:catAx>
        <c:axId val="194874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2214432"/>
        <c:crosses val="autoZero"/>
        <c:auto val="1"/>
        <c:lblAlgn val="ctr"/>
        <c:lblOffset val="100"/>
        <c:noMultiLvlLbl val="0"/>
      </c:catAx>
      <c:valAx>
        <c:axId val="19922144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749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Linkages Made (Jan-Mar 2021)</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Sheet1!$C$48</c:f>
              <c:strCache>
                <c:ptCount val="1"/>
                <c:pt idx="0">
                  <c:v>Jan-21</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Sheet1!$C$49:$C$56</c:f>
              <c:numCache>
                <c:formatCode>General</c:formatCode>
                <c:ptCount val="8"/>
                <c:pt idx="0">
                  <c:v>1</c:v>
                </c:pt>
                <c:pt idx="1">
                  <c:v>4</c:v>
                </c:pt>
                <c:pt idx="2">
                  <c:v>0</c:v>
                </c:pt>
                <c:pt idx="3">
                  <c:v>1</c:v>
                </c:pt>
                <c:pt idx="4">
                  <c:v>0</c:v>
                </c:pt>
                <c:pt idx="5">
                  <c:v>1</c:v>
                </c:pt>
                <c:pt idx="6">
                  <c:v>0</c:v>
                </c:pt>
                <c:pt idx="7">
                  <c:v>0</c:v>
                </c:pt>
              </c:numCache>
            </c:numRef>
          </c:val>
          <c:extLst>
            <c:ext xmlns:c16="http://schemas.microsoft.com/office/drawing/2014/chart" uri="{C3380CC4-5D6E-409C-BE32-E72D297353CC}">
              <c16:uniqueId val="{00000000-9D7B-448A-963F-53B0E134FC7D}"/>
            </c:ext>
          </c:extLst>
        </c:ser>
        <c:ser>
          <c:idx val="1"/>
          <c:order val="1"/>
          <c:tx>
            <c:strRef>
              <c:f>Sheet1!$D$48</c:f>
              <c:strCache>
                <c:ptCount val="1"/>
                <c:pt idx="0">
                  <c:v>Feb-21</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Sheet1!$D$49:$D$56</c:f>
              <c:numCache>
                <c:formatCode>General</c:formatCode>
                <c:ptCount val="8"/>
                <c:pt idx="0">
                  <c:v>1</c:v>
                </c:pt>
                <c:pt idx="1">
                  <c:v>2</c:v>
                </c:pt>
                <c:pt idx="2">
                  <c:v>0</c:v>
                </c:pt>
                <c:pt idx="3">
                  <c:v>0</c:v>
                </c:pt>
                <c:pt idx="4">
                  <c:v>0</c:v>
                </c:pt>
                <c:pt idx="5">
                  <c:v>2</c:v>
                </c:pt>
                <c:pt idx="6">
                  <c:v>0</c:v>
                </c:pt>
                <c:pt idx="7">
                  <c:v>1</c:v>
                </c:pt>
              </c:numCache>
            </c:numRef>
          </c:val>
          <c:extLst>
            <c:ext xmlns:c16="http://schemas.microsoft.com/office/drawing/2014/chart" uri="{C3380CC4-5D6E-409C-BE32-E72D297353CC}">
              <c16:uniqueId val="{00000001-9D7B-448A-963F-53B0E134FC7D}"/>
            </c:ext>
          </c:extLst>
        </c:ser>
        <c:ser>
          <c:idx val="2"/>
          <c:order val="2"/>
          <c:tx>
            <c:strRef>
              <c:f>Sheet1!$E$48</c:f>
              <c:strCache>
                <c:ptCount val="1"/>
                <c:pt idx="0">
                  <c:v>Mar-21</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Sheet1!$E$49:$E$56</c:f>
              <c:numCache>
                <c:formatCode>General</c:formatCode>
                <c:ptCount val="8"/>
                <c:pt idx="0">
                  <c:v>2</c:v>
                </c:pt>
                <c:pt idx="1">
                  <c:v>2</c:v>
                </c:pt>
                <c:pt idx="2">
                  <c:v>0</c:v>
                </c:pt>
                <c:pt idx="3">
                  <c:v>0</c:v>
                </c:pt>
                <c:pt idx="4">
                  <c:v>0</c:v>
                </c:pt>
                <c:pt idx="5">
                  <c:v>4</c:v>
                </c:pt>
                <c:pt idx="6">
                  <c:v>0</c:v>
                </c:pt>
                <c:pt idx="7">
                  <c:v>0</c:v>
                </c:pt>
              </c:numCache>
            </c:numRef>
          </c:val>
          <c:extLst>
            <c:ext xmlns:c16="http://schemas.microsoft.com/office/drawing/2014/chart" uri="{C3380CC4-5D6E-409C-BE32-E72D297353CC}">
              <c16:uniqueId val="{00000002-9D7B-448A-963F-53B0E134FC7D}"/>
            </c:ext>
          </c:extLst>
        </c:ser>
        <c:dLbls>
          <c:dLblPos val="outEnd"/>
          <c:showLegendKey val="0"/>
          <c:showVal val="1"/>
          <c:showCatName val="0"/>
          <c:showSerName val="0"/>
          <c:showPercent val="0"/>
          <c:showBubbleSize val="0"/>
        </c:dLbls>
        <c:gapWidth val="444"/>
        <c:overlap val="-90"/>
        <c:axId val="90872464"/>
        <c:axId val="1998891456"/>
      </c:barChart>
      <c:catAx>
        <c:axId val="908724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998891456"/>
        <c:crosses val="autoZero"/>
        <c:auto val="1"/>
        <c:lblAlgn val="ctr"/>
        <c:lblOffset val="100"/>
        <c:noMultiLvlLbl val="0"/>
      </c:catAx>
      <c:valAx>
        <c:axId val="1998891456"/>
        <c:scaling>
          <c:orientation val="minMax"/>
        </c:scaling>
        <c:delete val="1"/>
        <c:axPos val="l"/>
        <c:numFmt formatCode="General" sourceLinked="1"/>
        <c:majorTickMark val="none"/>
        <c:minorTickMark val="none"/>
        <c:tickLblPos val="nextTo"/>
        <c:crossAx val="908724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on-site</a:t>
            </a:r>
            <a:r>
              <a:rPr lang="en-US" baseline="0"/>
              <a:t> vs. off-site hours</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Sheet2!$B$19</c:f>
              <c:strCache>
                <c:ptCount val="1"/>
                <c:pt idx="0">
                  <c:v>Youth referred for diversion during on-site hours</c:v>
                </c:pt>
              </c:strCache>
            </c:strRef>
          </c:tx>
          <c:spPr>
            <a:ln w="22225" cap="rnd">
              <a:solidFill>
                <a:srgbClr val="7030A0"/>
              </a:solidFill>
              <a:round/>
            </a:ln>
            <a:effectLst/>
          </c:spPr>
          <c:marker>
            <c:symbol val="diamond"/>
            <c:size val="6"/>
            <c:spPr>
              <a:solidFill>
                <a:schemeClr val="accent1"/>
              </a:solidFill>
              <a:ln w="9525">
                <a:solidFill>
                  <a:srgbClr val="7030A0"/>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Sheet2!$A$20:$A$25</c:f>
              <c:numCache>
                <c:formatCode>mmm\-yy</c:formatCode>
                <c:ptCount val="6"/>
                <c:pt idx="0">
                  <c:v>44197</c:v>
                </c:pt>
                <c:pt idx="1">
                  <c:v>44228</c:v>
                </c:pt>
                <c:pt idx="2">
                  <c:v>44256</c:v>
                </c:pt>
                <c:pt idx="3">
                  <c:v>44562</c:v>
                </c:pt>
                <c:pt idx="4">
                  <c:v>44593</c:v>
                </c:pt>
                <c:pt idx="5">
                  <c:v>44621</c:v>
                </c:pt>
              </c:numCache>
            </c:numRef>
          </c:cat>
          <c:val>
            <c:numRef>
              <c:f>Sheet2!$B$20:$B$25</c:f>
              <c:numCache>
                <c:formatCode>General</c:formatCode>
                <c:ptCount val="6"/>
                <c:pt idx="0">
                  <c:v>2</c:v>
                </c:pt>
                <c:pt idx="1">
                  <c:v>9</c:v>
                </c:pt>
                <c:pt idx="2">
                  <c:v>14</c:v>
                </c:pt>
                <c:pt idx="3" formatCode="0">
                  <c:v>5</c:v>
                </c:pt>
                <c:pt idx="4" formatCode="0">
                  <c:v>5</c:v>
                </c:pt>
                <c:pt idx="5" formatCode="0">
                  <c:v>14</c:v>
                </c:pt>
              </c:numCache>
            </c:numRef>
          </c:val>
          <c:smooth val="0"/>
          <c:extLst>
            <c:ext xmlns:c16="http://schemas.microsoft.com/office/drawing/2014/chart" uri="{C3380CC4-5D6E-409C-BE32-E72D297353CC}">
              <c16:uniqueId val="{00000000-0197-4E1F-A763-8A1DEF78F821}"/>
            </c:ext>
          </c:extLst>
        </c:ser>
        <c:ser>
          <c:idx val="1"/>
          <c:order val="1"/>
          <c:tx>
            <c:strRef>
              <c:f>Sheet2!$C$19</c:f>
              <c:strCache>
                <c:ptCount val="1"/>
                <c:pt idx="0">
                  <c:v>Youth referred for diversion during off hours</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Sheet2!$A$20:$A$25</c:f>
              <c:numCache>
                <c:formatCode>mmm\-yy</c:formatCode>
                <c:ptCount val="6"/>
                <c:pt idx="0">
                  <c:v>44197</c:v>
                </c:pt>
                <c:pt idx="1">
                  <c:v>44228</c:v>
                </c:pt>
                <c:pt idx="2">
                  <c:v>44256</c:v>
                </c:pt>
                <c:pt idx="3">
                  <c:v>44562</c:v>
                </c:pt>
                <c:pt idx="4">
                  <c:v>44593</c:v>
                </c:pt>
                <c:pt idx="5">
                  <c:v>44621</c:v>
                </c:pt>
              </c:numCache>
            </c:numRef>
          </c:cat>
          <c:val>
            <c:numRef>
              <c:f>Sheet2!$C$20:$C$25</c:f>
              <c:numCache>
                <c:formatCode>General</c:formatCode>
                <c:ptCount val="6"/>
                <c:pt idx="0">
                  <c:v>9</c:v>
                </c:pt>
                <c:pt idx="1">
                  <c:v>1</c:v>
                </c:pt>
                <c:pt idx="2">
                  <c:v>9</c:v>
                </c:pt>
                <c:pt idx="3" formatCode="0">
                  <c:v>8</c:v>
                </c:pt>
                <c:pt idx="4" formatCode="0">
                  <c:v>6</c:v>
                </c:pt>
                <c:pt idx="5" formatCode="0">
                  <c:v>6</c:v>
                </c:pt>
              </c:numCache>
            </c:numRef>
          </c:val>
          <c:smooth val="0"/>
          <c:extLst>
            <c:ext xmlns:c16="http://schemas.microsoft.com/office/drawing/2014/chart" uri="{C3380CC4-5D6E-409C-BE32-E72D297353CC}">
              <c16:uniqueId val="{00000001-0197-4E1F-A763-8A1DEF78F821}"/>
            </c:ext>
          </c:extLst>
        </c:ser>
        <c:ser>
          <c:idx val="2"/>
          <c:order val="2"/>
          <c:tx>
            <c:strRef>
              <c:f>Sheet2!$D$19</c:f>
              <c:strCache>
                <c:ptCount val="1"/>
                <c:pt idx="0">
                  <c:v>Total # Community Walk In Referrals</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Sheet2!$A$20:$A$25</c:f>
              <c:numCache>
                <c:formatCode>mmm\-yy</c:formatCode>
                <c:ptCount val="6"/>
                <c:pt idx="0">
                  <c:v>44197</c:v>
                </c:pt>
                <c:pt idx="1">
                  <c:v>44228</c:v>
                </c:pt>
                <c:pt idx="2">
                  <c:v>44256</c:v>
                </c:pt>
                <c:pt idx="3">
                  <c:v>44562</c:v>
                </c:pt>
                <c:pt idx="4">
                  <c:v>44593</c:v>
                </c:pt>
                <c:pt idx="5">
                  <c:v>44621</c:v>
                </c:pt>
              </c:numCache>
            </c:numRef>
          </c:cat>
          <c:val>
            <c:numRef>
              <c:f>Sheet2!$D$20:$D$25</c:f>
              <c:numCache>
                <c:formatCode>General</c:formatCode>
                <c:ptCount val="6"/>
                <c:pt idx="0">
                  <c:v>0</c:v>
                </c:pt>
                <c:pt idx="1">
                  <c:v>0</c:v>
                </c:pt>
                <c:pt idx="2">
                  <c:v>0</c:v>
                </c:pt>
                <c:pt idx="3" formatCode="0">
                  <c:v>0</c:v>
                </c:pt>
                <c:pt idx="4" formatCode="0">
                  <c:v>3</c:v>
                </c:pt>
                <c:pt idx="5" formatCode="0">
                  <c:v>0</c:v>
                </c:pt>
              </c:numCache>
            </c:numRef>
          </c:val>
          <c:smooth val="0"/>
          <c:extLst>
            <c:ext xmlns:c16="http://schemas.microsoft.com/office/drawing/2014/chart" uri="{C3380CC4-5D6E-409C-BE32-E72D297353CC}">
              <c16:uniqueId val="{00000002-0197-4E1F-A763-8A1DEF78F821}"/>
            </c:ext>
          </c:extLst>
        </c:ser>
        <c:dLbls>
          <c:showLegendKey val="0"/>
          <c:showVal val="1"/>
          <c:showCatName val="0"/>
          <c:showSerName val="0"/>
          <c:showPercent val="0"/>
          <c:showBubbleSize val="0"/>
        </c:dLbls>
        <c:marker val="1"/>
        <c:smooth val="0"/>
        <c:axId val="1215717680"/>
        <c:axId val="483048480"/>
      </c:lineChart>
      <c:dateAx>
        <c:axId val="121571768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83048480"/>
        <c:crosses val="autoZero"/>
        <c:auto val="1"/>
        <c:lblOffset val="100"/>
        <c:baseTimeUnit val="months"/>
      </c:dateAx>
      <c:valAx>
        <c:axId val="483048480"/>
        <c:scaling>
          <c:orientation val="minMax"/>
        </c:scaling>
        <c:delete val="1"/>
        <c:axPos val="l"/>
        <c:numFmt formatCode="General" sourceLinked="1"/>
        <c:majorTickMark val="none"/>
        <c:minorTickMark val="none"/>
        <c:tickLblPos val="nextTo"/>
        <c:crossAx val="12157176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Limited Legal Representation</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Sheet2!$B$34</c:f>
              <c:strCache>
                <c:ptCount val="1"/>
                <c:pt idx="0">
                  <c:v>2021</c:v>
                </c:pt>
              </c:strCache>
            </c:strRef>
          </c:tx>
          <c:spPr>
            <a:ln w="22225" cap="rnd">
              <a:solidFill>
                <a:srgbClr val="7030A0"/>
              </a:solidFill>
              <a:round/>
            </a:ln>
            <a:effectLst/>
          </c:spPr>
          <c:marker>
            <c:symbol val="diamond"/>
            <c:size val="6"/>
            <c:spPr>
              <a:solidFill>
                <a:schemeClr val="accent1"/>
              </a:solidFill>
              <a:ln w="9525">
                <a:solidFill>
                  <a:srgbClr val="7030A0"/>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Sheet2!$A$35:$A$46</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Sheet2!$B$35:$B$46</c:f>
              <c:numCache>
                <c:formatCode>General</c:formatCode>
                <c:ptCount val="12"/>
                <c:pt idx="0" formatCode="0">
                  <c:v>11</c:v>
                </c:pt>
                <c:pt idx="1">
                  <c:v>7</c:v>
                </c:pt>
                <c:pt idx="2" formatCode="0">
                  <c:v>34</c:v>
                </c:pt>
                <c:pt idx="3" formatCode="0">
                  <c:v>12</c:v>
                </c:pt>
                <c:pt idx="4" formatCode="0">
                  <c:v>12</c:v>
                </c:pt>
                <c:pt idx="5" formatCode="0">
                  <c:v>13</c:v>
                </c:pt>
                <c:pt idx="6" formatCode="0">
                  <c:v>3</c:v>
                </c:pt>
                <c:pt idx="7" formatCode="0">
                  <c:v>0</c:v>
                </c:pt>
                <c:pt idx="8" formatCode="0">
                  <c:v>7</c:v>
                </c:pt>
                <c:pt idx="9" formatCode="0">
                  <c:v>9</c:v>
                </c:pt>
                <c:pt idx="10" formatCode="0">
                  <c:v>15</c:v>
                </c:pt>
                <c:pt idx="11" formatCode="0">
                  <c:v>0</c:v>
                </c:pt>
              </c:numCache>
            </c:numRef>
          </c:val>
          <c:smooth val="0"/>
          <c:extLst>
            <c:ext xmlns:c16="http://schemas.microsoft.com/office/drawing/2014/chart" uri="{C3380CC4-5D6E-409C-BE32-E72D297353CC}">
              <c16:uniqueId val="{00000000-BDC6-4EDA-8916-FCB501CB858C}"/>
            </c:ext>
          </c:extLst>
        </c:ser>
        <c:ser>
          <c:idx val="1"/>
          <c:order val="1"/>
          <c:tx>
            <c:strRef>
              <c:f>Sheet2!$C$34</c:f>
              <c:strCache>
                <c:ptCount val="1"/>
                <c:pt idx="0">
                  <c:v>2022</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Sheet2!$A$35:$A$46</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Sheet2!$C$35:$C$46</c:f>
              <c:numCache>
                <c:formatCode>General</c:formatCode>
                <c:ptCount val="12"/>
                <c:pt idx="0">
                  <c:v>2</c:v>
                </c:pt>
                <c:pt idx="1">
                  <c:v>1</c:v>
                </c:pt>
                <c:pt idx="2">
                  <c:v>9</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DC6-4EDA-8916-FCB501CB858C}"/>
            </c:ext>
          </c:extLst>
        </c:ser>
        <c:dLbls>
          <c:showLegendKey val="0"/>
          <c:showVal val="1"/>
          <c:showCatName val="0"/>
          <c:showSerName val="0"/>
          <c:showPercent val="0"/>
          <c:showBubbleSize val="0"/>
        </c:dLbls>
        <c:marker val="1"/>
        <c:smooth val="0"/>
        <c:axId val="1209095504"/>
        <c:axId val="1215822080"/>
      </c:lineChart>
      <c:catAx>
        <c:axId val="1209095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215822080"/>
        <c:crosses val="autoZero"/>
        <c:auto val="1"/>
        <c:lblAlgn val="ctr"/>
        <c:lblOffset val="100"/>
        <c:noMultiLvlLbl val="0"/>
      </c:catAx>
      <c:valAx>
        <c:axId val="1215822080"/>
        <c:scaling>
          <c:orientation val="minMax"/>
        </c:scaling>
        <c:delete val="1"/>
        <c:axPos val="l"/>
        <c:numFmt formatCode="0" sourceLinked="1"/>
        <c:majorTickMark val="none"/>
        <c:minorTickMark val="none"/>
        <c:tickLblPos val="nextTo"/>
        <c:crossAx val="12090955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Referrals</a:t>
            </a:r>
            <a:r>
              <a:rPr lang="en-US" baseline="0"/>
              <a:t> by agency (MAR.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Sheet2!$A$50:$A$55</c:f>
              <c:strCache>
                <c:ptCount val="6"/>
                <c:pt idx="0">
                  <c:v>LCLC</c:v>
                </c:pt>
                <c:pt idx="1">
                  <c:v>BUILD</c:v>
                </c:pt>
                <c:pt idx="2">
                  <c:v>ALSO</c:v>
                </c:pt>
                <c:pt idx="3">
                  <c:v>NLC</c:v>
                </c:pt>
                <c:pt idx="4">
                  <c:v>TADC</c:v>
                </c:pt>
                <c:pt idx="5">
                  <c:v>Outside Agency</c:v>
                </c:pt>
              </c:strCache>
            </c:strRef>
          </c:cat>
          <c:val>
            <c:numRef>
              <c:f>Sheet2!$B$50:$B$55</c:f>
              <c:numCache>
                <c:formatCode>0</c:formatCode>
                <c:ptCount val="6"/>
                <c:pt idx="0">
                  <c:v>15</c:v>
                </c:pt>
                <c:pt idx="1">
                  <c:v>1</c:v>
                </c:pt>
                <c:pt idx="2">
                  <c:v>0</c:v>
                </c:pt>
                <c:pt idx="3">
                  <c:v>3</c:v>
                </c:pt>
                <c:pt idx="4">
                  <c:v>1</c:v>
                </c:pt>
                <c:pt idx="5">
                  <c:v>0</c:v>
                </c:pt>
              </c:numCache>
            </c:numRef>
          </c:val>
          <c:extLst>
            <c:ext xmlns:c16="http://schemas.microsoft.com/office/drawing/2014/chart" uri="{C3380CC4-5D6E-409C-BE32-E72D297353CC}">
              <c16:uniqueId val="{00000000-A205-4F74-92A9-DFEF19169241}"/>
            </c:ext>
          </c:extLst>
        </c:ser>
        <c:dLbls>
          <c:dLblPos val="outEnd"/>
          <c:showLegendKey val="0"/>
          <c:showVal val="1"/>
          <c:showCatName val="0"/>
          <c:showSerName val="0"/>
          <c:showPercent val="0"/>
          <c:showBubbleSize val="0"/>
        </c:dLbls>
        <c:gapWidth val="444"/>
        <c:overlap val="-90"/>
        <c:axId val="1316834176"/>
        <c:axId val="1223804352"/>
      </c:barChart>
      <c:catAx>
        <c:axId val="1316834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223804352"/>
        <c:crosses val="autoZero"/>
        <c:auto val="1"/>
        <c:lblAlgn val="ctr"/>
        <c:lblOffset val="100"/>
        <c:noMultiLvlLbl val="0"/>
      </c:catAx>
      <c:valAx>
        <c:axId val="1223804352"/>
        <c:scaling>
          <c:orientation val="minMax"/>
        </c:scaling>
        <c:delete val="1"/>
        <c:axPos val="l"/>
        <c:numFmt formatCode="0" sourceLinked="1"/>
        <c:majorTickMark val="none"/>
        <c:minorTickMark val="none"/>
        <c:tickLblPos val="nextTo"/>
        <c:crossAx val="13168341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r>
              <a:rPr lang="en-US" sz="1400"/>
              <a:t>Caseload by agency/cm (MAR. 2022)</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7030A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Sheet2!$A$65:$A$71</c:f>
              <c:strCache>
                <c:ptCount val="7"/>
                <c:pt idx="0">
                  <c:v>LCLC</c:v>
                </c:pt>
                <c:pt idx="1">
                  <c:v>LCLC - SS</c:v>
                </c:pt>
                <c:pt idx="2">
                  <c:v>LCLC - Other</c:v>
                </c:pt>
                <c:pt idx="3">
                  <c:v>BUILD</c:v>
                </c:pt>
                <c:pt idx="4">
                  <c:v>NLC</c:v>
                </c:pt>
                <c:pt idx="5">
                  <c:v>ALSO</c:v>
                </c:pt>
                <c:pt idx="6">
                  <c:v>TADC</c:v>
                </c:pt>
              </c:strCache>
            </c:strRef>
          </c:cat>
          <c:val>
            <c:numRef>
              <c:f>Sheet2!$B$65:$B$71</c:f>
              <c:numCache>
                <c:formatCode>General</c:formatCode>
                <c:ptCount val="7"/>
                <c:pt idx="0">
                  <c:v>9</c:v>
                </c:pt>
                <c:pt idx="1">
                  <c:v>8</c:v>
                </c:pt>
                <c:pt idx="2">
                  <c:v>11</c:v>
                </c:pt>
                <c:pt idx="3">
                  <c:v>3</c:v>
                </c:pt>
                <c:pt idx="4">
                  <c:v>8</c:v>
                </c:pt>
                <c:pt idx="5">
                  <c:v>4</c:v>
                </c:pt>
                <c:pt idx="6">
                  <c:v>8</c:v>
                </c:pt>
              </c:numCache>
            </c:numRef>
          </c:val>
          <c:extLst>
            <c:ext xmlns:c16="http://schemas.microsoft.com/office/drawing/2014/chart" uri="{C3380CC4-5D6E-409C-BE32-E72D297353CC}">
              <c16:uniqueId val="{00000000-1AFC-4A7D-A931-89AB3C3CBB5E}"/>
            </c:ext>
          </c:extLst>
        </c:ser>
        <c:dLbls>
          <c:dLblPos val="outEnd"/>
          <c:showLegendKey val="0"/>
          <c:showVal val="1"/>
          <c:showCatName val="0"/>
          <c:showSerName val="0"/>
          <c:showPercent val="0"/>
          <c:showBubbleSize val="0"/>
        </c:dLbls>
        <c:gapWidth val="444"/>
        <c:overlap val="-90"/>
        <c:axId val="1316855376"/>
        <c:axId val="1315733728"/>
      </c:barChart>
      <c:catAx>
        <c:axId val="13168553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315733728"/>
        <c:crosses val="autoZero"/>
        <c:auto val="1"/>
        <c:lblAlgn val="ctr"/>
        <c:lblOffset val="100"/>
        <c:noMultiLvlLbl val="0"/>
      </c:catAx>
      <c:valAx>
        <c:axId val="1315733728"/>
        <c:scaling>
          <c:orientation val="minMax"/>
        </c:scaling>
        <c:delete val="1"/>
        <c:axPos val="l"/>
        <c:numFmt formatCode="General" sourceLinked="1"/>
        <c:majorTickMark val="none"/>
        <c:minorTickMark val="none"/>
        <c:tickLblPos val="nextTo"/>
        <c:crossAx val="1316855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pre-engagement attempts (Mar. 2022)</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7500-486B-B41A-8AB754F78C3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7500-486B-B41A-8AB754F78C3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7500-486B-B41A-8AB754F78C3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Sheet2!$A$84:$A$86</c:f>
              <c:strCache>
                <c:ptCount val="3"/>
                <c:pt idx="0">
                  <c:v>Phone call</c:v>
                </c:pt>
                <c:pt idx="1">
                  <c:v>Letters</c:v>
                </c:pt>
                <c:pt idx="2">
                  <c:v>House Visits</c:v>
                </c:pt>
              </c:strCache>
            </c:strRef>
          </c:cat>
          <c:val>
            <c:numRef>
              <c:f>Sheet2!$B$84:$B$86</c:f>
              <c:numCache>
                <c:formatCode>General</c:formatCode>
                <c:ptCount val="3"/>
                <c:pt idx="0">
                  <c:v>102</c:v>
                </c:pt>
                <c:pt idx="1">
                  <c:v>14</c:v>
                </c:pt>
                <c:pt idx="2">
                  <c:v>29</c:v>
                </c:pt>
              </c:numCache>
            </c:numRef>
          </c:val>
          <c:extLst>
            <c:ext xmlns:c16="http://schemas.microsoft.com/office/drawing/2014/chart" uri="{C3380CC4-5D6E-409C-BE32-E72D297353CC}">
              <c16:uniqueId val="{00000000-7500-486B-B41A-8AB754F78C3D}"/>
            </c:ext>
          </c:extLst>
        </c:ser>
        <c:dLbls>
          <c:dLblPos val="inEnd"/>
          <c:showLegendKey val="0"/>
          <c:showVal val="0"/>
          <c:showCatName val="1"/>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Case management contacts (Mar. 2022)</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6E56-4F10-AD44-02D9AE3F0336}"/>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1E2B-4B20-AE93-5A4C5C705E84}"/>
              </c:ext>
            </c:extLst>
          </c:dPt>
          <c:dLbls>
            <c:dLbl>
              <c:idx val="1"/>
              <c:layout>
                <c:manualLayout>
                  <c:x val="0.14426727909011369"/>
                  <c:y val="0.2280187372411781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E2B-4B20-AE93-5A4C5C705E8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Sheet2!$A$90:$A$91</c:f>
              <c:strCache>
                <c:ptCount val="2"/>
                <c:pt idx="0">
                  <c:v>Successful Attempts</c:v>
                </c:pt>
                <c:pt idx="1">
                  <c:v>Unsuccessful Attempts</c:v>
                </c:pt>
              </c:strCache>
            </c:strRef>
          </c:cat>
          <c:val>
            <c:numRef>
              <c:f>Sheet2!$B$90:$B$91</c:f>
              <c:numCache>
                <c:formatCode>0</c:formatCode>
                <c:ptCount val="2"/>
                <c:pt idx="0">
                  <c:v>259</c:v>
                </c:pt>
                <c:pt idx="1">
                  <c:v>81</c:v>
                </c:pt>
              </c:numCache>
            </c:numRef>
          </c:val>
          <c:extLst>
            <c:ext xmlns:c16="http://schemas.microsoft.com/office/drawing/2014/chart" uri="{C3380CC4-5D6E-409C-BE32-E72D297353CC}">
              <c16:uniqueId val="{00000000-1E2B-4B20-AE93-5A4C5C705E84}"/>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successful</a:t>
            </a:r>
            <a:r>
              <a:rPr lang="en-US" baseline="0"/>
              <a:t> contact by type (Mar.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8BD8-46DF-8836-72757D2F7779}"/>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8BD8-46DF-8836-72757D2F7779}"/>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8BD8-46DF-8836-72757D2F7779}"/>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8BD8-46DF-8836-72757D2F7779}"/>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8BD8-46DF-8836-72757D2F7779}"/>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1-8BD8-46DF-8836-72757D2F7779}"/>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2-8BD8-46DF-8836-72757D2F7779}"/>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3-8BD8-46DF-8836-72757D2F7779}"/>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4-8BD8-46DF-8836-72757D2F7779}"/>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5-8BD8-46DF-8836-72757D2F7779}"/>
                </c:ext>
              </c:extLst>
            </c:dLbl>
            <c:spPr>
              <a:noFill/>
              <a:ln>
                <a:noFill/>
              </a:ln>
              <a:effectLst/>
            </c:sp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Sheet2!$A$95:$A$99</c:f>
              <c:strCache>
                <c:ptCount val="5"/>
                <c:pt idx="0">
                  <c:v>Individual Meeting</c:v>
                </c:pt>
                <c:pt idx="1">
                  <c:v>Referral/Linkage Accompaniment</c:v>
                </c:pt>
                <c:pt idx="2">
                  <c:v>Group Activity</c:v>
                </c:pt>
                <c:pt idx="3">
                  <c:v>Family Engagement</c:v>
                </c:pt>
                <c:pt idx="4">
                  <c:v> Other</c:v>
                </c:pt>
              </c:strCache>
            </c:strRef>
          </c:cat>
          <c:val>
            <c:numRef>
              <c:f>Sheet2!$B$95:$B$99</c:f>
              <c:numCache>
                <c:formatCode>0</c:formatCode>
                <c:ptCount val="5"/>
                <c:pt idx="0" formatCode="General">
                  <c:v>183</c:v>
                </c:pt>
                <c:pt idx="1">
                  <c:v>9</c:v>
                </c:pt>
                <c:pt idx="2">
                  <c:v>20</c:v>
                </c:pt>
                <c:pt idx="3">
                  <c:v>22</c:v>
                </c:pt>
                <c:pt idx="4">
                  <c:v>25</c:v>
                </c:pt>
              </c:numCache>
            </c:numRef>
          </c:val>
          <c:extLst>
            <c:ext xmlns:c16="http://schemas.microsoft.com/office/drawing/2014/chart" uri="{C3380CC4-5D6E-409C-BE32-E72D297353CC}">
              <c16:uniqueId val="{00000000-8BD8-46DF-8836-72757D2F7779}"/>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linkages made (MAR.</a:t>
            </a:r>
            <a:r>
              <a:rPr lang="en-US" baseline="0"/>
              <a:t>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Sheet2!$A$114:$A$121</c:f>
              <c:strCache>
                <c:ptCount val="8"/>
                <c:pt idx="0">
                  <c:v>Education</c:v>
                </c:pt>
                <c:pt idx="1">
                  <c:v>Employment</c:v>
                </c:pt>
                <c:pt idx="2">
                  <c:v>Job Training</c:v>
                </c:pt>
                <c:pt idx="3">
                  <c:v>Mental Health</c:v>
                </c:pt>
                <c:pt idx="4">
                  <c:v>SUD Treatment</c:v>
                </c:pt>
                <c:pt idx="5">
                  <c:v>Mentoring</c:v>
                </c:pt>
                <c:pt idx="6">
                  <c:v>Recreational</c:v>
                </c:pt>
                <c:pt idx="7">
                  <c:v>Other</c:v>
                </c:pt>
              </c:strCache>
            </c:strRef>
          </c:cat>
          <c:val>
            <c:numRef>
              <c:f>Sheet2!$B$114:$B$121</c:f>
              <c:numCache>
                <c:formatCode>General</c:formatCode>
                <c:ptCount val="8"/>
                <c:pt idx="0">
                  <c:v>7</c:v>
                </c:pt>
                <c:pt idx="1">
                  <c:v>10</c:v>
                </c:pt>
                <c:pt idx="2">
                  <c:v>0</c:v>
                </c:pt>
                <c:pt idx="3">
                  <c:v>3</c:v>
                </c:pt>
                <c:pt idx="4">
                  <c:v>0</c:v>
                </c:pt>
                <c:pt idx="5">
                  <c:v>12</c:v>
                </c:pt>
                <c:pt idx="6">
                  <c:v>12</c:v>
                </c:pt>
                <c:pt idx="7">
                  <c:v>2</c:v>
                </c:pt>
              </c:numCache>
            </c:numRef>
          </c:val>
          <c:extLst>
            <c:ext xmlns:c16="http://schemas.microsoft.com/office/drawing/2014/chart" uri="{C3380CC4-5D6E-409C-BE32-E72D297353CC}">
              <c16:uniqueId val="{00000000-6212-4A43-AD6B-97D1B5BA800C}"/>
            </c:ext>
          </c:extLst>
        </c:ser>
        <c:dLbls>
          <c:dLblPos val="outEnd"/>
          <c:showLegendKey val="0"/>
          <c:showVal val="1"/>
          <c:showCatName val="0"/>
          <c:showSerName val="0"/>
          <c:showPercent val="0"/>
          <c:showBubbleSize val="0"/>
        </c:dLbls>
        <c:gapWidth val="444"/>
        <c:overlap val="-90"/>
        <c:axId val="1221821248"/>
        <c:axId val="477323280"/>
      </c:barChart>
      <c:catAx>
        <c:axId val="1221821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77323280"/>
        <c:crosses val="autoZero"/>
        <c:auto val="1"/>
        <c:lblAlgn val="ctr"/>
        <c:lblOffset val="100"/>
        <c:noMultiLvlLbl val="0"/>
      </c:catAx>
      <c:valAx>
        <c:axId val="477323280"/>
        <c:scaling>
          <c:orientation val="minMax"/>
        </c:scaling>
        <c:delete val="1"/>
        <c:axPos val="l"/>
        <c:numFmt formatCode="General" sourceLinked="1"/>
        <c:majorTickMark val="none"/>
        <c:minorTickMark val="none"/>
        <c:tickLblPos val="nextTo"/>
        <c:crossAx val="1221821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5</xdr:col>
      <xdr:colOff>536575</xdr:colOff>
      <xdr:row>0</xdr:row>
      <xdr:rowOff>168275</xdr:rowOff>
    </xdr:from>
    <xdr:to>
      <xdr:col>13</xdr:col>
      <xdr:colOff>231775</xdr:colOff>
      <xdr:row>15</xdr:row>
      <xdr:rowOff>149225</xdr:rowOff>
    </xdr:to>
    <xdr:graphicFrame macro="">
      <xdr:nvGraphicFramePr>
        <xdr:cNvPr id="4" name="Chart 3">
          <a:extLst>
            <a:ext uri="{FF2B5EF4-FFF2-40B4-BE49-F238E27FC236}">
              <a16:creationId xmlns:a16="http://schemas.microsoft.com/office/drawing/2014/main" id="{319D115B-E65D-4825-9871-1658D30338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512535</xdr:colOff>
      <xdr:row>17</xdr:row>
      <xdr:rowOff>88900</xdr:rowOff>
    </xdr:from>
    <xdr:to>
      <xdr:col>13</xdr:col>
      <xdr:colOff>222250</xdr:colOff>
      <xdr:row>30</xdr:row>
      <xdr:rowOff>110672</xdr:rowOff>
    </xdr:to>
    <xdr:graphicFrame macro="">
      <xdr:nvGraphicFramePr>
        <xdr:cNvPr id="6" name="Chart 5">
          <a:extLst>
            <a:ext uri="{FF2B5EF4-FFF2-40B4-BE49-F238E27FC236}">
              <a16:creationId xmlns:a16="http://schemas.microsoft.com/office/drawing/2014/main" id="{D2246A3F-0EC8-4622-BA18-1337CA235D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521607</xdr:colOff>
      <xdr:row>31</xdr:row>
      <xdr:rowOff>179614</xdr:rowOff>
    </xdr:from>
    <xdr:to>
      <xdr:col>13</xdr:col>
      <xdr:colOff>231322</xdr:colOff>
      <xdr:row>47</xdr:row>
      <xdr:rowOff>19957</xdr:rowOff>
    </xdr:to>
    <xdr:graphicFrame macro="">
      <xdr:nvGraphicFramePr>
        <xdr:cNvPr id="7" name="Chart 6">
          <a:extLst>
            <a:ext uri="{FF2B5EF4-FFF2-40B4-BE49-F238E27FC236}">
              <a16:creationId xmlns:a16="http://schemas.microsoft.com/office/drawing/2014/main" id="{E86D22A3-5F4A-4FDF-9B5B-1932A0A190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113393</xdr:colOff>
      <xdr:row>47</xdr:row>
      <xdr:rowOff>79829</xdr:rowOff>
    </xdr:from>
    <xdr:to>
      <xdr:col>10</xdr:col>
      <xdr:colOff>430893</xdr:colOff>
      <xdr:row>62</xdr:row>
      <xdr:rowOff>101600</xdr:rowOff>
    </xdr:to>
    <xdr:graphicFrame macro="">
      <xdr:nvGraphicFramePr>
        <xdr:cNvPr id="8" name="Chart 7">
          <a:extLst>
            <a:ext uri="{FF2B5EF4-FFF2-40B4-BE49-F238E27FC236}">
              <a16:creationId xmlns:a16="http://schemas.microsoft.com/office/drawing/2014/main" id="{781312F2-2D96-4A1C-8363-0E7AB13AFE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258536</xdr:colOff>
      <xdr:row>63</xdr:row>
      <xdr:rowOff>97972</xdr:rowOff>
    </xdr:from>
    <xdr:to>
      <xdr:col>10</xdr:col>
      <xdr:colOff>576036</xdr:colOff>
      <xdr:row>78</xdr:row>
      <xdr:rowOff>119743</xdr:rowOff>
    </xdr:to>
    <xdr:graphicFrame macro="">
      <xdr:nvGraphicFramePr>
        <xdr:cNvPr id="10" name="Chart 9">
          <a:extLst>
            <a:ext uri="{FF2B5EF4-FFF2-40B4-BE49-F238E27FC236}">
              <a16:creationId xmlns:a16="http://schemas.microsoft.com/office/drawing/2014/main" id="{70B0EBD1-0B0D-459E-974E-6B57001F4B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340179</xdr:colOff>
      <xdr:row>80</xdr:row>
      <xdr:rowOff>25400</xdr:rowOff>
    </xdr:from>
    <xdr:to>
      <xdr:col>11</xdr:col>
      <xdr:colOff>49893</xdr:colOff>
      <xdr:row>92</xdr:row>
      <xdr:rowOff>1814</xdr:rowOff>
    </xdr:to>
    <xdr:graphicFrame macro="">
      <xdr:nvGraphicFramePr>
        <xdr:cNvPr id="11" name="Chart 10">
          <a:extLst>
            <a:ext uri="{FF2B5EF4-FFF2-40B4-BE49-F238E27FC236}">
              <a16:creationId xmlns:a16="http://schemas.microsoft.com/office/drawing/2014/main" id="{87FAB5C3-3417-4F7F-B614-2E62CABE43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158749</xdr:colOff>
      <xdr:row>80</xdr:row>
      <xdr:rowOff>16328</xdr:rowOff>
    </xdr:from>
    <xdr:to>
      <xdr:col>18</xdr:col>
      <xdr:colOff>476249</xdr:colOff>
      <xdr:row>91</xdr:row>
      <xdr:rowOff>174171</xdr:rowOff>
    </xdr:to>
    <xdr:graphicFrame macro="">
      <xdr:nvGraphicFramePr>
        <xdr:cNvPr id="12" name="Chart 11">
          <a:extLst>
            <a:ext uri="{FF2B5EF4-FFF2-40B4-BE49-F238E27FC236}">
              <a16:creationId xmlns:a16="http://schemas.microsoft.com/office/drawing/2014/main" id="{E2641183-D2B8-4829-AD0B-D8D2C1F47B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285750</xdr:colOff>
      <xdr:row>93</xdr:row>
      <xdr:rowOff>61686</xdr:rowOff>
    </xdr:from>
    <xdr:to>
      <xdr:col>10</xdr:col>
      <xdr:colOff>603250</xdr:colOff>
      <xdr:row>108</xdr:row>
      <xdr:rowOff>83457</xdr:rowOff>
    </xdr:to>
    <xdr:graphicFrame macro="">
      <xdr:nvGraphicFramePr>
        <xdr:cNvPr id="13" name="Chart 12">
          <a:extLst>
            <a:ext uri="{FF2B5EF4-FFF2-40B4-BE49-F238E27FC236}">
              <a16:creationId xmlns:a16="http://schemas.microsoft.com/office/drawing/2014/main" id="{8B10E80D-0E80-4EB6-AB2B-3FB1DDE5A4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195035</xdr:colOff>
      <xdr:row>112</xdr:row>
      <xdr:rowOff>869043</xdr:rowOff>
    </xdr:from>
    <xdr:to>
      <xdr:col>13</xdr:col>
      <xdr:colOff>512535</xdr:colOff>
      <xdr:row>122</xdr:row>
      <xdr:rowOff>38100</xdr:rowOff>
    </xdr:to>
    <xdr:graphicFrame macro="">
      <xdr:nvGraphicFramePr>
        <xdr:cNvPr id="14" name="Chart 13">
          <a:extLst>
            <a:ext uri="{FF2B5EF4-FFF2-40B4-BE49-F238E27FC236}">
              <a16:creationId xmlns:a16="http://schemas.microsoft.com/office/drawing/2014/main" id="{D085DAE2-C8B5-4842-B486-DBEA7222FC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164042</xdr:colOff>
      <xdr:row>0</xdr:row>
      <xdr:rowOff>173566</xdr:rowOff>
    </xdr:from>
    <xdr:to>
      <xdr:col>13</xdr:col>
      <xdr:colOff>439209</xdr:colOff>
      <xdr:row>6</xdr:row>
      <xdr:rowOff>122766</xdr:rowOff>
    </xdr:to>
    <xdr:graphicFrame macro="">
      <xdr:nvGraphicFramePr>
        <xdr:cNvPr id="3" name="Chart 2">
          <a:extLst>
            <a:ext uri="{FF2B5EF4-FFF2-40B4-BE49-F238E27FC236}">
              <a16:creationId xmlns:a16="http://schemas.microsoft.com/office/drawing/2014/main" id="{F9F850D7-F002-4C1A-AEE6-C0789D6BB0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26458</xdr:colOff>
      <xdr:row>8</xdr:row>
      <xdr:rowOff>152399</xdr:rowOff>
    </xdr:from>
    <xdr:to>
      <xdr:col>15</xdr:col>
      <xdr:colOff>190500</xdr:colOff>
      <xdr:row>27</xdr:row>
      <xdr:rowOff>63499</xdr:rowOff>
    </xdr:to>
    <xdr:graphicFrame macro="">
      <xdr:nvGraphicFramePr>
        <xdr:cNvPr id="4" name="Chart 3">
          <a:extLst>
            <a:ext uri="{FF2B5EF4-FFF2-40B4-BE49-F238E27FC236}">
              <a16:creationId xmlns:a16="http://schemas.microsoft.com/office/drawing/2014/main" id="{90863BC2-4AEC-40C3-A13F-07D5E9C2A3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269875</xdr:colOff>
      <xdr:row>29</xdr:row>
      <xdr:rowOff>141817</xdr:rowOff>
    </xdr:from>
    <xdr:to>
      <xdr:col>11</xdr:col>
      <xdr:colOff>545042</xdr:colOff>
      <xdr:row>39</xdr:row>
      <xdr:rowOff>334433</xdr:rowOff>
    </xdr:to>
    <xdr:graphicFrame macro="">
      <xdr:nvGraphicFramePr>
        <xdr:cNvPr id="5" name="Chart 4">
          <a:extLst>
            <a:ext uri="{FF2B5EF4-FFF2-40B4-BE49-F238E27FC236}">
              <a16:creationId xmlns:a16="http://schemas.microsoft.com/office/drawing/2014/main" id="{4B8B88CB-A850-490A-A32A-9E3E650A71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238125</xdr:colOff>
      <xdr:row>45</xdr:row>
      <xdr:rowOff>88899</xdr:rowOff>
    </xdr:from>
    <xdr:to>
      <xdr:col>15</xdr:col>
      <xdr:colOff>433917</xdr:colOff>
      <xdr:row>62</xdr:row>
      <xdr:rowOff>74082</xdr:rowOff>
    </xdr:to>
    <xdr:graphicFrame macro="">
      <xdr:nvGraphicFramePr>
        <xdr:cNvPr id="6" name="Chart 5">
          <a:extLst>
            <a:ext uri="{FF2B5EF4-FFF2-40B4-BE49-F238E27FC236}">
              <a16:creationId xmlns:a16="http://schemas.microsoft.com/office/drawing/2014/main" id="{4C30F2E7-6554-41F3-9A1B-92AFD81E59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13"/>
  <sheetViews>
    <sheetView tabSelected="1" showWhiteSpace="0" zoomScale="53" zoomScaleNormal="53" zoomScaleSheetLayoutView="40" zoomScalePageLayoutView="60" workbookViewId="0">
      <selection activeCell="P14" sqref="P14"/>
    </sheetView>
  </sheetViews>
  <sheetFormatPr defaultRowHeight="14.5" x14ac:dyDescent="0.35"/>
  <cols>
    <col min="1" max="1" width="87.26953125" style="10" customWidth="1"/>
    <col min="2" max="2" width="25.81640625" style="10" customWidth="1"/>
    <col min="3" max="3" width="17.54296875" style="10" customWidth="1"/>
    <col min="4" max="5" width="17.54296875" customWidth="1"/>
    <col min="6" max="6" width="16.54296875" customWidth="1"/>
    <col min="7" max="8" width="17.54296875" customWidth="1"/>
    <col min="9" max="9" width="27.1796875" bestFit="1" customWidth="1"/>
    <col min="10" max="10" width="3.08984375" hidden="1" customWidth="1"/>
  </cols>
  <sheetData>
    <row r="1" spans="1:11" ht="20" customHeight="1" x14ac:dyDescent="0.35">
      <c r="A1" s="97" t="s">
        <v>195</v>
      </c>
      <c r="B1" s="98"/>
      <c r="C1" s="98"/>
      <c r="D1" s="98"/>
      <c r="E1" s="98"/>
      <c r="F1" s="98"/>
      <c r="G1" s="98"/>
      <c r="H1" s="98"/>
      <c r="I1" s="98"/>
    </row>
    <row r="2" spans="1:11" ht="21" customHeight="1" x14ac:dyDescent="0.35">
      <c r="A2" s="99" t="s">
        <v>84</v>
      </c>
      <c r="B2" s="100"/>
      <c r="C2" s="100"/>
      <c r="D2" s="100"/>
      <c r="E2" s="100"/>
      <c r="F2" s="100"/>
      <c r="G2" s="100"/>
      <c r="H2" s="100"/>
      <c r="I2" s="100"/>
      <c r="J2" s="100"/>
    </row>
    <row r="3" spans="1:11" ht="15.5" x14ac:dyDescent="0.35">
      <c r="A3" s="36"/>
      <c r="B3" s="96"/>
      <c r="C3" s="96"/>
      <c r="D3" s="96"/>
      <c r="E3" s="96"/>
      <c r="F3" s="96"/>
      <c r="G3" s="96"/>
      <c r="H3" s="96"/>
      <c r="I3" s="96"/>
    </row>
    <row r="4" spans="1:11" x14ac:dyDescent="0.35">
      <c r="A4" s="9"/>
      <c r="B4" s="2">
        <v>44562</v>
      </c>
      <c r="C4" s="2">
        <v>44593</v>
      </c>
      <c r="D4" s="2">
        <v>44621</v>
      </c>
      <c r="E4" s="2">
        <v>44652</v>
      </c>
      <c r="F4" s="2">
        <v>44682</v>
      </c>
      <c r="G4" s="2">
        <v>44713</v>
      </c>
      <c r="H4" s="2">
        <v>44743</v>
      </c>
      <c r="I4" s="30" t="s">
        <v>71</v>
      </c>
    </row>
    <row r="5" spans="1:11" ht="15.5" x14ac:dyDescent="0.35">
      <c r="A5" s="14" t="s">
        <v>3</v>
      </c>
      <c r="B5" s="3"/>
      <c r="C5" s="3"/>
      <c r="D5" s="3"/>
      <c r="E5" s="3"/>
      <c r="F5" s="3"/>
      <c r="G5" s="3"/>
      <c r="H5" s="3"/>
      <c r="I5" s="3"/>
    </row>
    <row r="6" spans="1:11" x14ac:dyDescent="0.35">
      <c r="A6" s="15" t="s">
        <v>13</v>
      </c>
      <c r="B6" s="28">
        <f t="shared" ref="B6:H6" si="0">SUM(B7:B8)</f>
        <v>13</v>
      </c>
      <c r="C6" s="28">
        <f t="shared" si="0"/>
        <v>11</v>
      </c>
      <c r="D6" s="28">
        <f t="shared" si="0"/>
        <v>20</v>
      </c>
      <c r="E6" s="28">
        <f t="shared" si="0"/>
        <v>13</v>
      </c>
      <c r="F6" s="28">
        <f t="shared" si="0"/>
        <v>9</v>
      </c>
      <c r="G6" s="28">
        <f t="shared" si="0"/>
        <v>0</v>
      </c>
      <c r="H6" s="28">
        <f t="shared" si="0"/>
        <v>0</v>
      </c>
      <c r="I6" s="31">
        <f>SUM(B6:H6)</f>
        <v>66</v>
      </c>
    </row>
    <row r="7" spans="1:11" x14ac:dyDescent="0.35">
      <c r="A7" s="16" t="s">
        <v>19</v>
      </c>
      <c r="B7" s="27">
        <v>5</v>
      </c>
      <c r="C7" s="27">
        <v>5</v>
      </c>
      <c r="D7" s="27">
        <v>14</v>
      </c>
      <c r="E7" s="27">
        <v>8</v>
      </c>
      <c r="F7" s="27">
        <v>7</v>
      </c>
      <c r="G7" s="27"/>
      <c r="H7" s="27"/>
      <c r="I7" s="31">
        <f>SUM(B7:H7)</f>
        <v>39</v>
      </c>
    </row>
    <row r="8" spans="1:11" x14ac:dyDescent="0.35">
      <c r="A8" s="16" t="s">
        <v>20</v>
      </c>
      <c r="B8" s="27">
        <v>8</v>
      </c>
      <c r="C8" s="27">
        <v>6</v>
      </c>
      <c r="D8" s="27">
        <v>6</v>
      </c>
      <c r="E8" s="27">
        <v>5</v>
      </c>
      <c r="F8" s="27">
        <v>2</v>
      </c>
      <c r="G8" s="27"/>
      <c r="H8" s="27"/>
      <c r="I8" s="31">
        <f>SUM(B8:H8)</f>
        <v>27</v>
      </c>
    </row>
    <row r="9" spans="1:11" x14ac:dyDescent="0.35">
      <c r="A9" s="15" t="s">
        <v>21</v>
      </c>
      <c r="B9" s="27">
        <v>0</v>
      </c>
      <c r="C9" s="27">
        <v>3</v>
      </c>
      <c r="D9" s="27">
        <v>0</v>
      </c>
      <c r="E9" s="27">
        <v>0</v>
      </c>
      <c r="F9" s="27">
        <v>0</v>
      </c>
      <c r="G9" s="27"/>
      <c r="H9" s="27"/>
      <c r="I9" s="31">
        <f>SUM(B9:H9)</f>
        <v>3</v>
      </c>
    </row>
    <row r="10" spans="1:11" ht="16.5" customHeight="1" x14ac:dyDescent="0.35">
      <c r="A10" s="17" t="s">
        <v>153</v>
      </c>
      <c r="B10" s="3"/>
      <c r="C10" s="3"/>
      <c r="D10" s="3"/>
      <c r="E10" s="3"/>
      <c r="F10" s="3"/>
      <c r="G10" s="3"/>
      <c r="H10" s="3"/>
      <c r="I10" s="3"/>
      <c r="J10" s="12"/>
      <c r="K10" s="12"/>
    </row>
    <row r="11" spans="1:11" x14ac:dyDescent="0.35">
      <c r="A11" s="18" t="s">
        <v>81</v>
      </c>
      <c r="B11" s="76">
        <v>7</v>
      </c>
      <c r="C11" s="51">
        <v>6</v>
      </c>
      <c r="D11" s="11">
        <v>15</v>
      </c>
      <c r="E11" s="4">
        <v>7</v>
      </c>
      <c r="F11" s="4">
        <v>7</v>
      </c>
      <c r="G11" s="4"/>
      <c r="H11" s="4"/>
      <c r="I11" s="31">
        <f>SUM(C11:H11)</f>
        <v>35</v>
      </c>
      <c r="J11" s="12"/>
      <c r="K11" s="12"/>
    </row>
    <row r="12" spans="1:11" ht="13.5" customHeight="1" x14ac:dyDescent="0.35">
      <c r="A12" s="19" t="s">
        <v>74</v>
      </c>
      <c r="B12" s="76">
        <v>2</v>
      </c>
      <c r="C12" s="53">
        <v>0</v>
      </c>
      <c r="D12" s="11">
        <v>1</v>
      </c>
      <c r="E12" s="4">
        <v>0</v>
      </c>
      <c r="F12" s="4">
        <v>1</v>
      </c>
      <c r="G12" s="4"/>
      <c r="H12" s="4"/>
      <c r="I12" s="31">
        <f>SUM(C12:H12)</f>
        <v>2</v>
      </c>
      <c r="J12" s="12"/>
      <c r="K12" s="12"/>
    </row>
    <row r="13" spans="1:11" x14ac:dyDescent="0.35">
      <c r="A13" s="19" t="s">
        <v>82</v>
      </c>
      <c r="B13" s="76">
        <v>1</v>
      </c>
      <c r="C13" s="53">
        <v>1</v>
      </c>
      <c r="D13" s="51">
        <v>0</v>
      </c>
      <c r="E13" s="4">
        <v>0</v>
      </c>
      <c r="F13" s="4">
        <v>0</v>
      </c>
      <c r="G13" s="4"/>
      <c r="H13" s="4"/>
      <c r="I13" s="31">
        <f>SUM(C13:H13)</f>
        <v>1</v>
      </c>
      <c r="J13" s="12"/>
      <c r="K13" s="12"/>
    </row>
    <row r="14" spans="1:11" x14ac:dyDescent="0.35">
      <c r="A14" s="18" t="s">
        <v>83</v>
      </c>
      <c r="B14" s="76">
        <v>1</v>
      </c>
      <c r="C14" s="53">
        <v>1</v>
      </c>
      <c r="D14" s="11">
        <v>3</v>
      </c>
      <c r="E14" s="4">
        <v>1</v>
      </c>
      <c r="F14" s="4">
        <v>0</v>
      </c>
      <c r="G14" s="4"/>
      <c r="H14" s="4"/>
      <c r="I14" s="31">
        <f>SUM(C14:H14)</f>
        <v>5</v>
      </c>
      <c r="J14" s="12"/>
      <c r="K14" s="12"/>
    </row>
    <row r="15" spans="1:11" x14ac:dyDescent="0.35">
      <c r="A15" s="19" t="s">
        <v>162</v>
      </c>
      <c r="B15" s="77">
        <v>2</v>
      </c>
      <c r="C15" s="88">
        <v>3</v>
      </c>
      <c r="D15" s="77">
        <v>1</v>
      </c>
      <c r="E15" s="4">
        <v>5</v>
      </c>
      <c r="F15" s="4">
        <v>1</v>
      </c>
      <c r="G15" s="4"/>
      <c r="H15" s="4"/>
      <c r="I15" s="31">
        <f>SUM(B15:H15)</f>
        <v>12</v>
      </c>
      <c r="J15" s="12"/>
      <c r="K15" s="12"/>
    </row>
    <row r="16" spans="1:11" hidden="1" x14ac:dyDescent="0.35">
      <c r="A16" s="38" t="s">
        <v>86</v>
      </c>
      <c r="B16" s="52"/>
      <c r="C16" s="52"/>
      <c r="D16" s="52"/>
      <c r="E16" s="4"/>
      <c r="F16" s="4"/>
      <c r="G16" s="4"/>
      <c r="H16" s="4"/>
      <c r="I16" s="31">
        <f>SUM(B16:H16)</f>
        <v>0</v>
      </c>
      <c r="J16" s="12"/>
      <c r="K16" s="12"/>
    </row>
    <row r="17" spans="1:11" x14ac:dyDescent="0.35">
      <c r="A17" s="15" t="s">
        <v>160</v>
      </c>
      <c r="B17" s="28">
        <v>0</v>
      </c>
      <c r="C17" s="28">
        <v>0</v>
      </c>
      <c r="D17" s="28">
        <v>0</v>
      </c>
      <c r="E17" s="28">
        <v>0</v>
      </c>
      <c r="F17" s="27">
        <v>0</v>
      </c>
      <c r="G17" s="27"/>
      <c r="H17" s="27"/>
      <c r="I17" s="31">
        <f>SUM(B17:H17)</f>
        <v>0</v>
      </c>
      <c r="J17" s="12"/>
      <c r="K17" s="12"/>
    </row>
    <row r="18" spans="1:11" x14ac:dyDescent="0.35">
      <c r="A18" s="15" t="s">
        <v>14</v>
      </c>
      <c r="B18" s="28">
        <v>2</v>
      </c>
      <c r="C18" s="55">
        <v>1</v>
      </c>
      <c r="D18" s="28">
        <v>9</v>
      </c>
      <c r="E18" s="28">
        <v>8</v>
      </c>
      <c r="F18" s="27">
        <v>13</v>
      </c>
      <c r="G18" s="27"/>
      <c r="H18" s="27"/>
      <c r="I18" s="31">
        <f>SUM(B18:H18)</f>
        <v>33</v>
      </c>
      <c r="J18" s="12"/>
      <c r="K18" s="12"/>
    </row>
    <row r="19" spans="1:11" x14ac:dyDescent="0.35">
      <c r="A19" s="15" t="s">
        <v>89</v>
      </c>
      <c r="B19" s="28">
        <v>2</v>
      </c>
      <c r="C19" s="54">
        <v>1</v>
      </c>
      <c r="D19" s="28">
        <v>9</v>
      </c>
      <c r="E19" s="28">
        <v>8</v>
      </c>
      <c r="F19" s="27">
        <v>13</v>
      </c>
      <c r="G19" s="27"/>
      <c r="H19" s="27"/>
      <c r="I19" s="31">
        <f>SUM(B19:H19)</f>
        <v>33</v>
      </c>
      <c r="J19" s="12"/>
      <c r="K19" s="12"/>
    </row>
    <row r="20" spans="1:11" ht="15.5" x14ac:dyDescent="0.35">
      <c r="A20" s="37" t="s">
        <v>85</v>
      </c>
      <c r="B20" s="3"/>
      <c r="C20" s="3"/>
      <c r="D20" s="3"/>
      <c r="E20" s="3"/>
      <c r="F20" s="3"/>
      <c r="G20" s="3"/>
      <c r="H20" s="3"/>
      <c r="I20" s="3"/>
      <c r="J20" s="12"/>
      <c r="K20" s="12"/>
    </row>
    <row r="21" spans="1:11" ht="15.5" x14ac:dyDescent="0.35">
      <c r="A21" s="14" t="s">
        <v>22</v>
      </c>
      <c r="B21" s="3"/>
      <c r="C21" s="3"/>
      <c r="D21" s="3"/>
      <c r="E21" s="3"/>
      <c r="F21" s="3"/>
      <c r="G21" s="3"/>
      <c r="H21" s="3"/>
      <c r="I21" s="3"/>
      <c r="J21" s="12"/>
      <c r="K21" s="12"/>
    </row>
    <row r="22" spans="1:11" x14ac:dyDescent="0.35">
      <c r="A22" s="20" t="s">
        <v>93</v>
      </c>
      <c r="B22" s="3"/>
      <c r="C22" s="3"/>
      <c r="D22" s="3"/>
      <c r="E22" s="3"/>
      <c r="F22" s="3"/>
      <c r="G22" s="3"/>
      <c r="H22" s="3"/>
      <c r="I22" s="3"/>
      <c r="J22" s="12"/>
      <c r="K22" s="12"/>
    </row>
    <row r="23" spans="1:11" x14ac:dyDescent="0.35">
      <c r="A23" s="19" t="s">
        <v>25</v>
      </c>
      <c r="B23" s="59">
        <v>7</v>
      </c>
      <c r="C23" s="58">
        <v>6</v>
      </c>
      <c r="D23" s="11">
        <v>13</v>
      </c>
      <c r="E23" s="11">
        <v>7</v>
      </c>
      <c r="F23" s="4">
        <v>3</v>
      </c>
      <c r="G23" s="4"/>
      <c r="H23" s="4"/>
      <c r="I23" s="31">
        <f>SUM(B23:H23)</f>
        <v>36</v>
      </c>
      <c r="J23" s="12"/>
      <c r="K23" s="12"/>
    </row>
    <row r="24" spans="1:11" x14ac:dyDescent="0.35">
      <c r="A24" s="19" t="s">
        <v>26</v>
      </c>
      <c r="B24" s="59">
        <v>6</v>
      </c>
      <c r="C24" s="58">
        <v>5</v>
      </c>
      <c r="D24" s="11">
        <v>7</v>
      </c>
      <c r="E24" s="11">
        <v>6</v>
      </c>
      <c r="F24" s="4">
        <v>6</v>
      </c>
      <c r="G24" s="4"/>
      <c r="H24" s="4"/>
      <c r="I24" s="31">
        <f>SUM(B24:H24)</f>
        <v>30</v>
      </c>
      <c r="J24" s="12"/>
      <c r="K24" s="12"/>
    </row>
    <row r="25" spans="1:11" x14ac:dyDescent="0.35">
      <c r="A25" s="19" t="s">
        <v>126</v>
      </c>
      <c r="B25" s="59">
        <v>0</v>
      </c>
      <c r="C25" s="58">
        <v>0</v>
      </c>
      <c r="D25" s="11">
        <v>0</v>
      </c>
      <c r="E25" s="11">
        <v>0</v>
      </c>
      <c r="F25" s="4">
        <v>0</v>
      </c>
      <c r="G25" s="4"/>
      <c r="H25" s="4"/>
      <c r="I25" s="31">
        <f>SUM(B25:H25)</f>
        <v>0</v>
      </c>
      <c r="J25" s="12"/>
      <c r="K25" s="12"/>
    </row>
    <row r="26" spans="1:11" x14ac:dyDescent="0.35">
      <c r="A26" s="20" t="s">
        <v>23</v>
      </c>
      <c r="B26" s="3"/>
      <c r="C26" s="3"/>
      <c r="D26" s="3"/>
      <c r="E26" s="62"/>
      <c r="F26" s="3"/>
      <c r="G26" s="3"/>
      <c r="H26" s="3"/>
      <c r="I26" s="3"/>
      <c r="J26" s="12"/>
      <c r="K26" s="12"/>
    </row>
    <row r="27" spans="1:11" x14ac:dyDescent="0.35">
      <c r="A27" s="19" t="s">
        <v>27</v>
      </c>
      <c r="B27" s="56">
        <v>11</v>
      </c>
      <c r="C27" s="51">
        <v>10</v>
      </c>
      <c r="D27" s="11">
        <v>12</v>
      </c>
      <c r="E27" s="11">
        <v>11</v>
      </c>
      <c r="F27" s="4">
        <v>8</v>
      </c>
      <c r="G27" s="4"/>
      <c r="H27" s="4"/>
      <c r="I27" s="31">
        <f t="shared" ref="I27:I32" si="1">SUM(B27:H27)</f>
        <v>52</v>
      </c>
    </row>
    <row r="28" spans="1:11" x14ac:dyDescent="0.35">
      <c r="A28" s="19" t="s">
        <v>28</v>
      </c>
      <c r="B28" s="56">
        <v>2</v>
      </c>
      <c r="C28" s="51">
        <v>1</v>
      </c>
      <c r="D28" s="11">
        <v>8</v>
      </c>
      <c r="E28" s="11">
        <v>2</v>
      </c>
      <c r="F28" s="4">
        <v>1</v>
      </c>
      <c r="G28" s="4"/>
      <c r="H28" s="4"/>
      <c r="I28" s="31">
        <f t="shared" si="1"/>
        <v>14</v>
      </c>
    </row>
    <row r="29" spans="1:11" x14ac:dyDescent="0.35">
      <c r="A29" s="19" t="s">
        <v>29</v>
      </c>
      <c r="B29" s="56">
        <v>0</v>
      </c>
      <c r="C29" s="51">
        <v>0</v>
      </c>
      <c r="D29" s="11">
        <v>0</v>
      </c>
      <c r="E29" s="11">
        <v>0</v>
      </c>
      <c r="F29" s="4">
        <v>0</v>
      </c>
      <c r="G29" s="4"/>
      <c r="H29" s="4"/>
      <c r="I29" s="31">
        <f t="shared" si="1"/>
        <v>0</v>
      </c>
    </row>
    <row r="30" spans="1:11" x14ac:dyDescent="0.35">
      <c r="A30" s="19" t="s">
        <v>30</v>
      </c>
      <c r="B30" s="56">
        <v>0</v>
      </c>
      <c r="C30" s="51">
        <v>0</v>
      </c>
      <c r="D30" s="11">
        <v>0</v>
      </c>
      <c r="E30" s="11">
        <v>0</v>
      </c>
      <c r="F30" s="4">
        <v>0</v>
      </c>
      <c r="G30" s="4"/>
      <c r="H30" s="4"/>
      <c r="I30" s="31">
        <f t="shared" si="1"/>
        <v>0</v>
      </c>
    </row>
    <row r="31" spans="1:11" x14ac:dyDescent="0.35">
      <c r="A31" s="19" t="s">
        <v>31</v>
      </c>
      <c r="B31" s="56">
        <v>0</v>
      </c>
      <c r="C31" s="51">
        <v>0</v>
      </c>
      <c r="D31" s="11">
        <v>0</v>
      </c>
      <c r="E31" s="11">
        <v>0</v>
      </c>
      <c r="F31" s="4">
        <v>0</v>
      </c>
      <c r="G31" s="4"/>
      <c r="H31" s="4"/>
      <c r="I31" s="31">
        <f t="shared" si="1"/>
        <v>0</v>
      </c>
    </row>
    <row r="32" spans="1:11" x14ac:dyDescent="0.35">
      <c r="A32" s="19" t="s">
        <v>1</v>
      </c>
      <c r="B32" s="56">
        <v>0</v>
      </c>
      <c r="C32" s="51">
        <v>0</v>
      </c>
      <c r="D32" s="11">
        <v>0</v>
      </c>
      <c r="E32" s="11">
        <v>0</v>
      </c>
      <c r="F32" s="4">
        <v>0</v>
      </c>
      <c r="G32" s="4"/>
      <c r="H32" s="4"/>
      <c r="I32" s="31">
        <f t="shared" si="1"/>
        <v>0</v>
      </c>
    </row>
    <row r="33" spans="1:48" x14ac:dyDescent="0.35">
      <c r="A33" s="20" t="s">
        <v>24</v>
      </c>
      <c r="B33" s="3"/>
      <c r="C33" s="3"/>
      <c r="D33" s="3"/>
      <c r="E33" s="62"/>
      <c r="F33" s="3"/>
      <c r="G33" s="3"/>
      <c r="H33" s="3"/>
      <c r="I33" s="3"/>
    </row>
    <row r="34" spans="1:48" x14ac:dyDescent="0.35">
      <c r="A34" s="21" t="s">
        <v>32</v>
      </c>
      <c r="B34" s="57">
        <v>0</v>
      </c>
      <c r="C34" s="58">
        <v>2</v>
      </c>
      <c r="D34" s="11">
        <v>1</v>
      </c>
      <c r="E34" s="11">
        <v>0</v>
      </c>
      <c r="F34" s="4">
        <v>0</v>
      </c>
      <c r="G34" s="4"/>
      <c r="H34" s="4"/>
      <c r="I34" s="31">
        <f t="shared" ref="I34:I39" si="2">SUM(B34:H34)</f>
        <v>3</v>
      </c>
    </row>
    <row r="35" spans="1:48" x14ac:dyDescent="0.35">
      <c r="A35" s="21" t="s">
        <v>33</v>
      </c>
      <c r="B35" s="57">
        <v>1</v>
      </c>
      <c r="C35" s="58">
        <v>0</v>
      </c>
      <c r="D35" s="11">
        <v>2</v>
      </c>
      <c r="E35" s="11">
        <v>0</v>
      </c>
      <c r="F35" s="4">
        <v>0</v>
      </c>
      <c r="G35" s="4"/>
      <c r="H35" s="4"/>
      <c r="I35" s="31">
        <f t="shared" si="2"/>
        <v>3</v>
      </c>
    </row>
    <row r="36" spans="1:48" x14ac:dyDescent="0.35">
      <c r="A36" s="21" t="s">
        <v>34</v>
      </c>
      <c r="B36" s="57">
        <v>2</v>
      </c>
      <c r="C36" s="58">
        <v>4</v>
      </c>
      <c r="D36" s="11">
        <v>1</v>
      </c>
      <c r="E36" s="11">
        <v>0</v>
      </c>
      <c r="F36" s="4">
        <v>0</v>
      </c>
      <c r="G36" s="4"/>
      <c r="H36" s="4"/>
      <c r="I36" s="31">
        <f t="shared" si="2"/>
        <v>7</v>
      </c>
    </row>
    <row r="37" spans="1:48" x14ac:dyDescent="0.35">
      <c r="A37" s="21" t="s">
        <v>35</v>
      </c>
      <c r="B37" s="57">
        <v>4</v>
      </c>
      <c r="C37" s="58">
        <v>0</v>
      </c>
      <c r="D37" s="11">
        <v>3</v>
      </c>
      <c r="E37" s="11">
        <v>5</v>
      </c>
      <c r="F37" s="4">
        <v>1</v>
      </c>
      <c r="G37" s="4"/>
      <c r="H37" s="4"/>
      <c r="I37" s="31">
        <f t="shared" si="2"/>
        <v>13</v>
      </c>
    </row>
    <row r="38" spans="1:48" x14ac:dyDescent="0.35">
      <c r="A38" s="21" t="s">
        <v>36</v>
      </c>
      <c r="B38" s="57">
        <v>4</v>
      </c>
      <c r="C38" s="58">
        <v>3</v>
      </c>
      <c r="D38" s="11">
        <v>10</v>
      </c>
      <c r="E38" s="11">
        <v>5</v>
      </c>
      <c r="F38" s="4">
        <v>5</v>
      </c>
      <c r="G38" s="4"/>
      <c r="H38" s="4"/>
      <c r="I38" s="31">
        <f t="shared" si="2"/>
        <v>27</v>
      </c>
    </row>
    <row r="39" spans="1:48" x14ac:dyDescent="0.35">
      <c r="A39" s="32" t="s">
        <v>37</v>
      </c>
      <c r="B39" s="57">
        <v>2</v>
      </c>
      <c r="C39" s="58">
        <v>2</v>
      </c>
      <c r="D39" s="11">
        <v>3</v>
      </c>
      <c r="E39" s="11">
        <v>3</v>
      </c>
      <c r="F39" s="4">
        <v>3</v>
      </c>
      <c r="G39" s="4"/>
      <c r="H39" s="4"/>
      <c r="I39" s="31">
        <f t="shared" si="2"/>
        <v>13</v>
      </c>
    </row>
    <row r="40" spans="1:48" s="12" customFormat="1" x14ac:dyDescent="0.35">
      <c r="A40" s="94"/>
      <c r="B40" s="94"/>
      <c r="C40" s="94"/>
      <c r="D40" s="94"/>
      <c r="E40" s="94"/>
      <c r="F40" s="94"/>
      <c r="G40" s="94"/>
      <c r="H40" s="94"/>
      <c r="I40" s="95"/>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row>
    <row r="41" spans="1:48" s="7" customFormat="1" ht="17.25" customHeight="1" x14ac:dyDescent="0.35">
      <c r="A41" s="14" t="s">
        <v>38</v>
      </c>
      <c r="B41" s="6"/>
      <c r="C41" s="6"/>
      <c r="D41" s="6"/>
      <c r="E41" s="6"/>
      <c r="F41" s="6"/>
      <c r="G41" s="6"/>
      <c r="H41" s="6"/>
      <c r="I41" s="6"/>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row>
    <row r="42" spans="1:48" x14ac:dyDescent="0.35">
      <c r="A42" s="22" t="s">
        <v>39</v>
      </c>
      <c r="B42" s="4">
        <v>5</v>
      </c>
      <c r="C42" s="4">
        <v>10</v>
      </c>
      <c r="D42" s="4">
        <v>15</v>
      </c>
      <c r="E42" s="4">
        <v>7</v>
      </c>
      <c r="F42" s="4">
        <v>6</v>
      </c>
      <c r="G42" s="4">
        <f>SUM(G43+G51+G59)</f>
        <v>0</v>
      </c>
      <c r="H42" s="4">
        <f>SUM(H43+H51+H59)</f>
        <v>0</v>
      </c>
      <c r="I42" s="31">
        <f t="shared" ref="I42:I66" si="3">SUM(B42:H42)</f>
        <v>43</v>
      </c>
    </row>
    <row r="43" spans="1:48" x14ac:dyDescent="0.35">
      <c r="A43" s="18" t="s">
        <v>61</v>
      </c>
      <c r="B43" s="4">
        <v>4</v>
      </c>
      <c r="C43" s="4">
        <v>1</v>
      </c>
      <c r="D43" s="4">
        <v>3</v>
      </c>
      <c r="E43" s="4">
        <v>5</v>
      </c>
      <c r="F43" s="4">
        <v>3</v>
      </c>
      <c r="G43" s="4">
        <f>SUM(G44:G50)</f>
        <v>0</v>
      </c>
      <c r="H43" s="4">
        <f>SUM(H44:H50)</f>
        <v>0</v>
      </c>
      <c r="I43" s="31">
        <f t="shared" si="3"/>
        <v>16</v>
      </c>
    </row>
    <row r="44" spans="1:48" x14ac:dyDescent="0.35">
      <c r="A44" s="18" t="s">
        <v>46</v>
      </c>
      <c r="B44" s="53">
        <v>0</v>
      </c>
      <c r="C44" s="53">
        <v>0</v>
      </c>
      <c r="D44" s="4">
        <v>0</v>
      </c>
      <c r="E44" s="4">
        <v>0</v>
      </c>
      <c r="F44" s="4">
        <v>0</v>
      </c>
      <c r="G44" s="8"/>
      <c r="H44" s="8"/>
      <c r="I44" s="31">
        <f t="shared" si="3"/>
        <v>0</v>
      </c>
    </row>
    <row r="45" spans="1:48" x14ac:dyDescent="0.35">
      <c r="A45" s="18" t="s">
        <v>47</v>
      </c>
      <c r="B45" s="53">
        <v>0</v>
      </c>
      <c r="C45" s="53">
        <v>0</v>
      </c>
      <c r="D45" s="4">
        <v>0</v>
      </c>
      <c r="E45" s="4">
        <v>0</v>
      </c>
      <c r="F45" s="4">
        <v>0</v>
      </c>
      <c r="G45" s="8"/>
      <c r="H45" s="8"/>
      <c r="I45" s="31">
        <f t="shared" si="3"/>
        <v>0</v>
      </c>
    </row>
    <row r="46" spans="1:48" x14ac:dyDescent="0.35">
      <c r="A46" s="18" t="s">
        <v>48</v>
      </c>
      <c r="B46" s="53">
        <v>2</v>
      </c>
      <c r="C46" s="53">
        <v>0</v>
      </c>
      <c r="D46" s="4">
        <v>0</v>
      </c>
      <c r="E46" s="4">
        <v>1</v>
      </c>
      <c r="F46" s="4">
        <v>0</v>
      </c>
      <c r="G46" s="8"/>
      <c r="H46" s="8"/>
      <c r="I46" s="31">
        <f t="shared" si="3"/>
        <v>3</v>
      </c>
    </row>
    <row r="47" spans="1:48" x14ac:dyDescent="0.35">
      <c r="A47" s="18" t="s">
        <v>49</v>
      </c>
      <c r="B47" s="53">
        <v>1</v>
      </c>
      <c r="C47" s="53">
        <v>0</v>
      </c>
      <c r="D47" s="4">
        <v>0</v>
      </c>
      <c r="E47" s="4">
        <v>0</v>
      </c>
      <c r="F47" s="4">
        <v>0</v>
      </c>
      <c r="G47" s="8"/>
      <c r="H47" s="8"/>
      <c r="I47" s="31">
        <f t="shared" si="3"/>
        <v>1</v>
      </c>
    </row>
    <row r="48" spans="1:48" x14ac:dyDescent="0.35">
      <c r="A48" s="18" t="s">
        <v>50</v>
      </c>
      <c r="B48" s="53">
        <v>1</v>
      </c>
      <c r="C48" s="53">
        <v>2</v>
      </c>
      <c r="D48" s="4">
        <v>0</v>
      </c>
      <c r="E48" s="4">
        <v>0</v>
      </c>
      <c r="F48" s="4">
        <v>0</v>
      </c>
      <c r="G48" s="8"/>
      <c r="H48" s="8"/>
      <c r="I48" s="31">
        <f t="shared" si="3"/>
        <v>3</v>
      </c>
    </row>
    <row r="49" spans="1:11" x14ac:dyDescent="0.35">
      <c r="A49" s="18" t="s">
        <v>51</v>
      </c>
      <c r="B49" s="53">
        <v>0</v>
      </c>
      <c r="C49" s="53">
        <v>0</v>
      </c>
      <c r="D49" s="4">
        <v>1</v>
      </c>
      <c r="E49" s="4">
        <v>2</v>
      </c>
      <c r="F49" s="4">
        <v>0</v>
      </c>
      <c r="G49" s="8"/>
      <c r="H49" s="8"/>
      <c r="I49" s="31">
        <f t="shared" si="3"/>
        <v>3</v>
      </c>
    </row>
    <row r="50" spans="1:11" x14ac:dyDescent="0.35">
      <c r="A50" s="18" t="s">
        <v>52</v>
      </c>
      <c r="B50" s="53">
        <v>0</v>
      </c>
      <c r="C50" s="53">
        <v>0</v>
      </c>
      <c r="D50" s="4">
        <v>2</v>
      </c>
      <c r="E50" s="4">
        <v>2</v>
      </c>
      <c r="F50" s="4">
        <v>3</v>
      </c>
      <c r="G50" s="8"/>
      <c r="H50" s="8"/>
      <c r="I50" s="31">
        <f t="shared" si="3"/>
        <v>7</v>
      </c>
    </row>
    <row r="51" spans="1:11" x14ac:dyDescent="0.35">
      <c r="A51" s="18" t="s">
        <v>62</v>
      </c>
      <c r="B51" s="4">
        <v>1</v>
      </c>
      <c r="C51" s="4">
        <v>8</v>
      </c>
      <c r="D51" s="4">
        <v>12</v>
      </c>
      <c r="E51" s="4">
        <v>2</v>
      </c>
      <c r="F51" s="4">
        <v>1</v>
      </c>
      <c r="G51" s="4">
        <f>SUM(G52:G58)</f>
        <v>0</v>
      </c>
      <c r="H51" s="4">
        <f>SUM(H52:H58)</f>
        <v>0</v>
      </c>
      <c r="I51" s="31">
        <f t="shared" si="3"/>
        <v>24</v>
      </c>
      <c r="J51" s="12"/>
      <c r="K51" s="12"/>
    </row>
    <row r="52" spans="1:11" x14ac:dyDescent="0.35">
      <c r="A52" s="18" t="s">
        <v>46</v>
      </c>
      <c r="B52" s="53">
        <v>0</v>
      </c>
      <c r="C52" s="53">
        <v>0</v>
      </c>
      <c r="D52" s="4">
        <v>1</v>
      </c>
      <c r="E52" s="4">
        <v>0</v>
      </c>
      <c r="F52" s="4">
        <v>0</v>
      </c>
      <c r="G52" s="8"/>
      <c r="H52" s="8"/>
      <c r="I52" s="31">
        <f t="shared" si="3"/>
        <v>1</v>
      </c>
      <c r="J52" s="12"/>
      <c r="K52" s="12"/>
    </row>
    <row r="53" spans="1:11" x14ac:dyDescent="0.35">
      <c r="A53" s="18" t="s">
        <v>47</v>
      </c>
      <c r="B53" s="53">
        <v>0</v>
      </c>
      <c r="C53" s="53">
        <v>0</v>
      </c>
      <c r="D53" s="4">
        <v>10</v>
      </c>
      <c r="E53" s="4">
        <v>0</v>
      </c>
      <c r="F53" s="4">
        <v>0</v>
      </c>
      <c r="G53" s="8"/>
      <c r="H53" s="8"/>
      <c r="I53" s="31">
        <f t="shared" si="3"/>
        <v>10</v>
      </c>
      <c r="J53" s="12"/>
      <c r="K53" s="12"/>
    </row>
    <row r="54" spans="1:11" x14ac:dyDescent="0.35">
      <c r="A54" s="18" t="s">
        <v>48</v>
      </c>
      <c r="B54" s="53">
        <v>0</v>
      </c>
      <c r="C54" s="53">
        <v>0</v>
      </c>
      <c r="D54" s="4">
        <v>0</v>
      </c>
      <c r="E54" s="4">
        <v>2</v>
      </c>
      <c r="F54" s="4">
        <v>0</v>
      </c>
      <c r="G54" s="8"/>
      <c r="H54" s="8"/>
      <c r="I54" s="31">
        <f t="shared" si="3"/>
        <v>2</v>
      </c>
      <c r="J54" s="12"/>
      <c r="K54" s="12"/>
    </row>
    <row r="55" spans="1:11" x14ac:dyDescent="0.35">
      <c r="A55" s="18" t="s">
        <v>49</v>
      </c>
      <c r="B55" s="53">
        <v>1</v>
      </c>
      <c r="C55" s="53">
        <v>0</v>
      </c>
      <c r="D55" s="4">
        <v>0</v>
      </c>
      <c r="E55" s="4">
        <v>0</v>
      </c>
      <c r="F55" s="4">
        <v>0</v>
      </c>
      <c r="G55" s="8"/>
      <c r="H55" s="8"/>
      <c r="I55" s="31">
        <f t="shared" si="3"/>
        <v>1</v>
      </c>
      <c r="J55" s="12"/>
      <c r="K55" s="12"/>
    </row>
    <row r="56" spans="1:11" x14ac:dyDescent="0.35">
      <c r="A56" s="18" t="s">
        <v>50</v>
      </c>
      <c r="B56" s="53">
        <v>0</v>
      </c>
      <c r="C56" s="53">
        <v>0</v>
      </c>
      <c r="D56" s="4">
        <v>0</v>
      </c>
      <c r="E56" s="4">
        <v>0</v>
      </c>
      <c r="F56" s="4">
        <v>1</v>
      </c>
      <c r="G56" s="8"/>
      <c r="H56" s="8"/>
      <c r="I56" s="31">
        <f t="shared" si="3"/>
        <v>1</v>
      </c>
      <c r="J56" s="12"/>
      <c r="K56" s="12"/>
    </row>
    <row r="57" spans="1:11" x14ac:dyDescent="0.35">
      <c r="A57" s="18" t="s">
        <v>51</v>
      </c>
      <c r="B57" s="53">
        <v>0</v>
      </c>
      <c r="C57" s="53">
        <v>1</v>
      </c>
      <c r="D57" s="4">
        <v>1</v>
      </c>
      <c r="E57" s="4">
        <v>0</v>
      </c>
      <c r="F57" s="4">
        <v>0</v>
      </c>
      <c r="G57" s="8"/>
      <c r="H57" s="8"/>
      <c r="I57" s="31">
        <f t="shared" si="3"/>
        <v>2</v>
      </c>
      <c r="J57" s="12"/>
      <c r="K57" s="12"/>
    </row>
    <row r="58" spans="1:11" x14ac:dyDescent="0.35">
      <c r="A58" s="18" t="s">
        <v>52</v>
      </c>
      <c r="B58" s="53">
        <v>0</v>
      </c>
      <c r="C58" s="53">
        <v>7</v>
      </c>
      <c r="D58" s="4">
        <v>0</v>
      </c>
      <c r="E58" s="4">
        <v>0</v>
      </c>
      <c r="F58" s="4">
        <v>0</v>
      </c>
      <c r="G58" s="8"/>
      <c r="H58" s="8"/>
      <c r="I58" s="31">
        <f t="shared" si="3"/>
        <v>7</v>
      </c>
      <c r="J58" s="12"/>
      <c r="K58" s="12"/>
    </row>
    <row r="59" spans="1:11" x14ac:dyDescent="0.35">
      <c r="A59" s="18" t="s">
        <v>63</v>
      </c>
      <c r="B59" s="4">
        <v>0</v>
      </c>
      <c r="C59" s="4">
        <v>0</v>
      </c>
      <c r="D59" s="4">
        <v>0</v>
      </c>
      <c r="E59" s="4">
        <v>0</v>
      </c>
      <c r="F59" s="4">
        <v>1</v>
      </c>
      <c r="G59" s="4">
        <f>SUM(G60:G66)</f>
        <v>0</v>
      </c>
      <c r="H59" s="4">
        <f>SUM(H60:H66)</f>
        <v>0</v>
      </c>
      <c r="I59" s="31">
        <f t="shared" si="3"/>
        <v>1</v>
      </c>
      <c r="J59" s="12"/>
      <c r="K59" s="12"/>
    </row>
    <row r="60" spans="1:11" x14ac:dyDescent="0.35">
      <c r="A60" s="18" t="s">
        <v>46</v>
      </c>
      <c r="B60" s="53">
        <v>0</v>
      </c>
      <c r="C60" s="53">
        <v>0</v>
      </c>
      <c r="D60" s="4">
        <v>0</v>
      </c>
      <c r="E60" s="4">
        <v>0</v>
      </c>
      <c r="F60" s="4">
        <v>0</v>
      </c>
      <c r="G60" s="8"/>
      <c r="H60" s="8"/>
      <c r="I60" s="31">
        <f t="shared" si="3"/>
        <v>0</v>
      </c>
      <c r="J60" s="12"/>
      <c r="K60" s="12"/>
    </row>
    <row r="61" spans="1:11" x14ac:dyDescent="0.35">
      <c r="A61" s="18" t="s">
        <v>47</v>
      </c>
      <c r="B61" s="53">
        <v>0</v>
      </c>
      <c r="C61" s="53">
        <v>0</v>
      </c>
      <c r="D61" s="4">
        <v>0</v>
      </c>
      <c r="E61" s="4">
        <v>0</v>
      </c>
      <c r="F61" s="4">
        <v>1</v>
      </c>
      <c r="G61" s="8"/>
      <c r="H61" s="8"/>
      <c r="I61" s="31">
        <f t="shared" si="3"/>
        <v>1</v>
      </c>
      <c r="J61" s="12"/>
      <c r="K61" s="12"/>
    </row>
    <row r="62" spans="1:11" x14ac:dyDescent="0.35">
      <c r="A62" s="18" t="s">
        <v>48</v>
      </c>
      <c r="B62" s="53">
        <v>0</v>
      </c>
      <c r="C62" s="53">
        <v>0</v>
      </c>
      <c r="D62" s="4">
        <v>0</v>
      </c>
      <c r="E62" s="4">
        <v>0</v>
      </c>
      <c r="F62" s="4">
        <v>0</v>
      </c>
      <c r="G62" s="8"/>
      <c r="H62" s="8"/>
      <c r="I62" s="31">
        <f t="shared" si="3"/>
        <v>0</v>
      </c>
      <c r="J62" s="12"/>
      <c r="K62" s="12"/>
    </row>
    <row r="63" spans="1:11" x14ac:dyDescent="0.35">
      <c r="A63" s="18" t="s">
        <v>49</v>
      </c>
      <c r="B63" s="53">
        <v>0</v>
      </c>
      <c r="C63" s="53">
        <v>0</v>
      </c>
      <c r="D63" s="4">
        <v>0</v>
      </c>
      <c r="E63" s="4">
        <v>0</v>
      </c>
      <c r="F63" s="4">
        <v>0</v>
      </c>
      <c r="G63" s="8"/>
      <c r="H63" s="8"/>
      <c r="I63" s="31">
        <f t="shared" si="3"/>
        <v>0</v>
      </c>
      <c r="J63" s="12"/>
      <c r="K63" s="12"/>
    </row>
    <row r="64" spans="1:11" x14ac:dyDescent="0.35">
      <c r="A64" s="18" t="s">
        <v>50</v>
      </c>
      <c r="B64" s="53">
        <v>0</v>
      </c>
      <c r="C64" s="53">
        <v>0</v>
      </c>
      <c r="D64" s="4">
        <v>0</v>
      </c>
      <c r="E64" s="4">
        <v>0</v>
      </c>
      <c r="F64" s="4">
        <v>0</v>
      </c>
      <c r="G64" s="8"/>
      <c r="H64" s="8"/>
      <c r="I64" s="31">
        <f t="shared" si="3"/>
        <v>0</v>
      </c>
      <c r="J64" s="12"/>
      <c r="K64" s="12"/>
    </row>
    <row r="65" spans="1:51" x14ac:dyDescent="0.35">
      <c r="A65" s="18" t="s">
        <v>51</v>
      </c>
      <c r="B65" s="53">
        <v>0</v>
      </c>
      <c r="C65" s="53">
        <v>0</v>
      </c>
      <c r="D65" s="4">
        <v>0</v>
      </c>
      <c r="E65" s="4">
        <v>0</v>
      </c>
      <c r="F65" s="4">
        <v>0</v>
      </c>
      <c r="G65" s="8"/>
      <c r="H65" s="8"/>
      <c r="I65" s="31">
        <f t="shared" si="3"/>
        <v>0</v>
      </c>
      <c r="J65" s="12"/>
      <c r="K65" s="12"/>
    </row>
    <row r="66" spans="1:51" x14ac:dyDescent="0.35">
      <c r="A66" s="18" t="s">
        <v>52</v>
      </c>
      <c r="B66" s="53">
        <v>0</v>
      </c>
      <c r="C66" s="53">
        <v>0</v>
      </c>
      <c r="D66" s="4">
        <v>0</v>
      </c>
      <c r="E66" s="4">
        <v>0</v>
      </c>
      <c r="F66" s="4">
        <v>1</v>
      </c>
      <c r="G66" s="8"/>
      <c r="H66" s="8"/>
      <c r="I66" s="31">
        <f t="shared" si="3"/>
        <v>1</v>
      </c>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row>
    <row r="67" spans="1:51" s="12" customFormat="1" x14ac:dyDescent="0.35">
      <c r="A67" s="94"/>
      <c r="B67" s="94"/>
      <c r="C67" s="94"/>
      <c r="D67" s="94"/>
      <c r="E67" s="94"/>
      <c r="F67" s="94"/>
      <c r="G67" s="94"/>
      <c r="H67" s="94"/>
      <c r="I67" s="95"/>
    </row>
    <row r="68" spans="1:51" s="7" customFormat="1" ht="17.25" customHeight="1" x14ac:dyDescent="0.35">
      <c r="A68" s="14" t="s">
        <v>2</v>
      </c>
      <c r="B68" s="6"/>
      <c r="C68" s="6"/>
      <c r="D68" s="6"/>
      <c r="E68" s="6"/>
      <c r="F68" s="6"/>
      <c r="G68" s="6"/>
      <c r="H68" s="6"/>
      <c r="I68" s="6"/>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row>
    <row r="69" spans="1:51" s="12" customFormat="1" x14ac:dyDescent="0.35">
      <c r="A69" s="22" t="s">
        <v>127</v>
      </c>
      <c r="B69" s="78">
        <v>37</v>
      </c>
      <c r="C69" s="78">
        <v>99</v>
      </c>
      <c r="D69" s="40">
        <v>170</v>
      </c>
      <c r="E69" s="40">
        <v>233</v>
      </c>
      <c r="F69" s="40">
        <v>48</v>
      </c>
      <c r="G69" s="40">
        <f>SUM(G70:G73)</f>
        <v>0</v>
      </c>
      <c r="H69" s="40">
        <f>SUM(H70:H73)</f>
        <v>0</v>
      </c>
      <c r="I69" s="31">
        <f t="shared" ref="I69:I76" si="4">SUM(B69:H69)</f>
        <v>587</v>
      </c>
    </row>
    <row r="70" spans="1:51" s="12" customFormat="1" x14ac:dyDescent="0.35">
      <c r="A70" s="41" t="s">
        <v>94</v>
      </c>
      <c r="B70" s="79">
        <v>32</v>
      </c>
      <c r="C70" s="79">
        <v>84</v>
      </c>
      <c r="D70" s="40">
        <v>102</v>
      </c>
      <c r="E70" s="40">
        <v>164</v>
      </c>
      <c r="F70" s="40">
        <v>37</v>
      </c>
      <c r="G70" s="40"/>
      <c r="H70" s="40"/>
      <c r="I70" s="31">
        <f t="shared" si="4"/>
        <v>419</v>
      </c>
    </row>
    <row r="71" spans="1:51" s="12" customFormat="1" x14ac:dyDescent="0.35">
      <c r="A71" s="41" t="s">
        <v>95</v>
      </c>
      <c r="B71" s="79">
        <v>0</v>
      </c>
      <c r="C71" s="79">
        <v>8</v>
      </c>
      <c r="D71" s="40">
        <v>14</v>
      </c>
      <c r="E71" s="40">
        <v>2</v>
      </c>
      <c r="F71" s="40">
        <v>0</v>
      </c>
      <c r="G71" s="40"/>
      <c r="H71" s="40"/>
      <c r="I71" s="31">
        <f t="shared" si="4"/>
        <v>24</v>
      </c>
    </row>
    <row r="72" spans="1:51" s="12" customFormat="1" x14ac:dyDescent="0.35">
      <c r="A72" s="41" t="s">
        <v>96</v>
      </c>
      <c r="B72" s="79">
        <v>5</v>
      </c>
      <c r="C72" s="79">
        <v>13</v>
      </c>
      <c r="D72" s="40">
        <v>29</v>
      </c>
      <c r="E72" s="40">
        <v>18</v>
      </c>
      <c r="F72" s="40">
        <v>2</v>
      </c>
      <c r="G72" s="40"/>
      <c r="H72" s="40"/>
      <c r="I72" s="31">
        <f t="shared" si="4"/>
        <v>67</v>
      </c>
    </row>
    <row r="73" spans="1:51" s="12" customFormat="1" x14ac:dyDescent="0.35">
      <c r="A73" s="41" t="s">
        <v>1</v>
      </c>
      <c r="B73" s="79">
        <v>0</v>
      </c>
      <c r="C73" s="79">
        <v>0</v>
      </c>
      <c r="D73" s="40">
        <v>25</v>
      </c>
      <c r="E73" s="40">
        <v>40</v>
      </c>
      <c r="F73" s="40">
        <v>0</v>
      </c>
      <c r="G73" s="40"/>
      <c r="H73" s="40"/>
      <c r="I73" s="31">
        <f t="shared" si="4"/>
        <v>65</v>
      </c>
    </row>
    <row r="74" spans="1:51" x14ac:dyDescent="0.35">
      <c r="A74" s="22" t="s">
        <v>92</v>
      </c>
      <c r="B74" s="77">
        <v>309</v>
      </c>
      <c r="C74" s="77">
        <v>441</v>
      </c>
      <c r="D74" s="4">
        <v>340</v>
      </c>
      <c r="E74" s="4">
        <v>422</v>
      </c>
      <c r="F74" s="4">
        <v>369</v>
      </c>
      <c r="G74" s="4">
        <f>SUM(G75:G76)</f>
        <v>0</v>
      </c>
      <c r="H74" s="4">
        <f>SUM(H75:H76)</f>
        <v>0</v>
      </c>
      <c r="I74" s="31">
        <f t="shared" si="4"/>
        <v>1881</v>
      </c>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row>
    <row r="75" spans="1:51" x14ac:dyDescent="0.35">
      <c r="A75" s="18" t="s">
        <v>45</v>
      </c>
      <c r="B75" s="80">
        <v>265</v>
      </c>
      <c r="C75" s="80">
        <v>390</v>
      </c>
      <c r="D75" s="4">
        <v>259</v>
      </c>
      <c r="E75" s="4">
        <v>339</v>
      </c>
      <c r="F75" s="4">
        <v>292</v>
      </c>
      <c r="G75" s="8"/>
      <c r="H75" s="8"/>
      <c r="I75" s="31">
        <f t="shared" si="4"/>
        <v>1545</v>
      </c>
      <c r="J75" s="12"/>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2"/>
      <c r="AW75" s="12"/>
      <c r="AX75" s="12"/>
      <c r="AY75" s="12"/>
    </row>
    <row r="76" spans="1:51" x14ac:dyDescent="0.35">
      <c r="A76" s="18" t="s">
        <v>109</v>
      </c>
      <c r="B76" s="80">
        <v>44</v>
      </c>
      <c r="C76" s="80">
        <v>52</v>
      </c>
      <c r="D76" s="4">
        <v>81</v>
      </c>
      <c r="E76" s="4">
        <v>83</v>
      </c>
      <c r="F76" s="4">
        <v>77</v>
      </c>
      <c r="G76" s="4"/>
      <c r="H76" s="4"/>
      <c r="I76" s="31">
        <f t="shared" si="4"/>
        <v>337</v>
      </c>
      <c r="J76" s="12"/>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2"/>
      <c r="AW76" s="12"/>
      <c r="AX76" s="12"/>
      <c r="AY76" s="12"/>
    </row>
    <row r="77" spans="1:51" s="65" customFormat="1" x14ac:dyDescent="0.35">
      <c r="A77" s="68" t="s">
        <v>64</v>
      </c>
      <c r="B77" s="81">
        <v>5</v>
      </c>
      <c r="C77" s="67">
        <v>6.625</v>
      </c>
      <c r="D77" s="63">
        <v>6.375</v>
      </c>
      <c r="E77" s="63">
        <v>7.625</v>
      </c>
      <c r="F77" s="63">
        <v>7.8571428571428568</v>
      </c>
      <c r="G77" s="66"/>
      <c r="H77" s="66"/>
      <c r="I77" s="67"/>
      <c r="J77" s="64"/>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64"/>
      <c r="AW77" s="64"/>
      <c r="AX77" s="64"/>
      <c r="AY77" s="64"/>
    </row>
    <row r="78" spans="1:51" x14ac:dyDescent="0.35">
      <c r="A78" s="17" t="s">
        <v>12</v>
      </c>
      <c r="B78" s="6"/>
      <c r="C78" s="89"/>
      <c r="D78" s="6"/>
      <c r="E78" s="6"/>
      <c r="F78" s="6"/>
      <c r="G78" s="6"/>
      <c r="H78" s="6"/>
      <c r="I78" s="6"/>
      <c r="J78" s="12"/>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2"/>
      <c r="AW78" s="12"/>
      <c r="AX78" s="12"/>
      <c r="AY78" s="12"/>
    </row>
    <row r="79" spans="1:51" x14ac:dyDescent="0.35">
      <c r="A79" s="18" t="s">
        <v>40</v>
      </c>
      <c r="B79" s="42">
        <v>203</v>
      </c>
      <c r="C79" s="76">
        <v>274</v>
      </c>
      <c r="D79" s="7">
        <v>183</v>
      </c>
      <c r="E79" s="7">
        <v>227</v>
      </c>
      <c r="F79" s="7">
        <v>168</v>
      </c>
      <c r="G79" s="7"/>
      <c r="H79" s="7"/>
      <c r="I79" s="33">
        <f t="shared" ref="I79:I84" si="5">SUM(B79:H79)</f>
        <v>1055</v>
      </c>
      <c r="J79" s="12"/>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2"/>
      <c r="AW79" s="12"/>
      <c r="AX79" s="12"/>
      <c r="AY79" s="12"/>
    </row>
    <row r="80" spans="1:51" x14ac:dyDescent="0.35">
      <c r="A80" s="18" t="s">
        <v>41</v>
      </c>
      <c r="B80" s="42">
        <v>9</v>
      </c>
      <c r="C80" s="80">
        <v>5</v>
      </c>
      <c r="D80" s="4">
        <v>9</v>
      </c>
      <c r="E80" s="4">
        <v>32</v>
      </c>
      <c r="F80" s="4">
        <v>61</v>
      </c>
      <c r="G80" s="8"/>
      <c r="H80" s="8"/>
      <c r="I80" s="33">
        <f t="shared" si="5"/>
        <v>116</v>
      </c>
      <c r="J80" s="12"/>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2"/>
      <c r="AW80" s="12"/>
      <c r="AX80" s="12"/>
      <c r="AY80" s="12"/>
    </row>
    <row r="81" spans="1:51" x14ac:dyDescent="0.35">
      <c r="A81" s="18" t="s">
        <v>42</v>
      </c>
      <c r="B81" s="53">
        <v>18</v>
      </c>
      <c r="C81" s="80">
        <v>60</v>
      </c>
      <c r="D81" s="4">
        <v>20</v>
      </c>
      <c r="E81" s="4">
        <v>17</v>
      </c>
      <c r="F81" s="4">
        <v>18</v>
      </c>
      <c r="G81" s="8"/>
      <c r="H81" s="8"/>
      <c r="I81" s="33">
        <f t="shared" si="5"/>
        <v>133</v>
      </c>
      <c r="J81" s="12"/>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2"/>
      <c r="AW81" s="12"/>
      <c r="AX81" s="12"/>
      <c r="AY81" s="12"/>
    </row>
    <row r="82" spans="1:51" x14ac:dyDescent="0.35">
      <c r="A82" s="18" t="s">
        <v>43</v>
      </c>
      <c r="B82" s="53">
        <v>11</v>
      </c>
      <c r="C82" s="80">
        <v>35</v>
      </c>
      <c r="D82" s="4">
        <v>22</v>
      </c>
      <c r="E82" s="4">
        <v>49</v>
      </c>
      <c r="F82" s="4">
        <v>32</v>
      </c>
      <c r="G82" s="8"/>
      <c r="H82" s="8"/>
      <c r="I82" s="33">
        <f t="shared" si="5"/>
        <v>149</v>
      </c>
      <c r="J82" s="12"/>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2"/>
      <c r="AW82" s="12"/>
      <c r="AX82" s="12"/>
      <c r="AY82" s="12"/>
    </row>
    <row r="83" spans="1:51" x14ac:dyDescent="0.35">
      <c r="A83" s="18" t="s">
        <v>44</v>
      </c>
      <c r="B83" s="53">
        <v>24</v>
      </c>
      <c r="C83" s="80">
        <v>16</v>
      </c>
      <c r="D83" s="4">
        <v>25</v>
      </c>
      <c r="E83" s="4">
        <v>14</v>
      </c>
      <c r="F83" s="4">
        <v>13</v>
      </c>
      <c r="G83" s="8"/>
      <c r="H83" s="8"/>
      <c r="I83" s="33">
        <f t="shared" si="5"/>
        <v>92</v>
      </c>
      <c r="J83" s="12"/>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2"/>
      <c r="AW83" s="12"/>
      <c r="AX83" s="12"/>
      <c r="AY83" s="12"/>
    </row>
    <row r="84" spans="1:51" s="49" customFormat="1" x14ac:dyDescent="0.35">
      <c r="A84" s="44" t="s">
        <v>0</v>
      </c>
      <c r="B84" s="45"/>
      <c r="C84" s="90"/>
      <c r="D84" s="45"/>
      <c r="E84" s="45"/>
      <c r="F84" s="46"/>
      <c r="G84" s="46"/>
      <c r="H84" s="46"/>
      <c r="I84" s="47">
        <f t="shared" si="5"/>
        <v>0</v>
      </c>
      <c r="J84" s="48"/>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48"/>
      <c r="AW84" s="48"/>
      <c r="AX84" s="48"/>
      <c r="AY84" s="48"/>
    </row>
    <row r="85" spans="1:51" ht="15.5" x14ac:dyDescent="0.35">
      <c r="A85" s="14" t="s">
        <v>65</v>
      </c>
      <c r="B85" s="69">
        <v>29</v>
      </c>
      <c r="C85" s="91">
        <v>53</v>
      </c>
      <c r="D85" s="69">
        <v>46</v>
      </c>
      <c r="E85" s="69">
        <v>51</v>
      </c>
      <c r="F85" s="69">
        <v>31</v>
      </c>
      <c r="G85" s="43">
        <f t="shared" ref="F85:I85" si="6">SUM(G86+G88+G90+G92+G94+G96+G98+G100)</f>
        <v>0</v>
      </c>
      <c r="H85" s="43">
        <f t="shared" si="6"/>
        <v>0</v>
      </c>
      <c r="I85" s="43">
        <f t="shared" si="6"/>
        <v>210</v>
      </c>
      <c r="J85" s="12"/>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2"/>
      <c r="AW85" s="12"/>
      <c r="AX85" s="12"/>
      <c r="AY85" s="12"/>
    </row>
    <row r="86" spans="1:51" x14ac:dyDescent="0.35">
      <c r="A86" s="23" t="s">
        <v>4</v>
      </c>
      <c r="B86" s="5">
        <v>6</v>
      </c>
      <c r="C86" s="79">
        <v>14</v>
      </c>
      <c r="D86" s="7">
        <v>7</v>
      </c>
      <c r="E86" s="7">
        <v>9</v>
      </c>
      <c r="F86" s="7">
        <v>1</v>
      </c>
      <c r="G86" s="7"/>
      <c r="H86" s="7"/>
      <c r="I86" s="33">
        <f t="shared" ref="I86:I102" si="7">SUM(B86:H86)</f>
        <v>37</v>
      </c>
      <c r="J86" s="13">
        <f>SUM(I87+I89+I91+I93+I95+I97+I99+I101)</f>
        <v>145</v>
      </c>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2"/>
      <c r="AW86" s="12"/>
      <c r="AX86" s="12"/>
      <c r="AY86" s="12"/>
    </row>
    <row r="87" spans="1:51" x14ac:dyDescent="0.35">
      <c r="A87" s="24" t="s">
        <v>97</v>
      </c>
      <c r="B87" s="5">
        <v>5</v>
      </c>
      <c r="C87" s="79">
        <v>11</v>
      </c>
      <c r="D87" s="7">
        <v>6</v>
      </c>
      <c r="E87" s="7">
        <v>2</v>
      </c>
      <c r="F87" s="7">
        <v>1</v>
      </c>
      <c r="G87" s="7"/>
      <c r="H87" s="7"/>
      <c r="I87" s="70">
        <f t="shared" si="7"/>
        <v>25</v>
      </c>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2"/>
      <c r="AW87" s="12"/>
      <c r="AX87" s="12"/>
      <c r="AY87" s="12"/>
    </row>
    <row r="88" spans="1:51" x14ac:dyDescent="0.35">
      <c r="A88" s="23" t="s">
        <v>5</v>
      </c>
      <c r="B88" s="5">
        <v>5</v>
      </c>
      <c r="C88" s="79">
        <v>8</v>
      </c>
      <c r="D88" s="7">
        <v>10</v>
      </c>
      <c r="E88" s="7">
        <v>9</v>
      </c>
      <c r="F88" s="7">
        <v>7</v>
      </c>
      <c r="G88" s="7"/>
      <c r="H88" s="7"/>
      <c r="I88" s="33">
        <f t="shared" si="7"/>
        <v>39</v>
      </c>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2"/>
      <c r="AW88" s="12"/>
      <c r="AX88" s="12"/>
      <c r="AY88" s="12"/>
    </row>
    <row r="89" spans="1:51" x14ac:dyDescent="0.35">
      <c r="A89" s="24" t="s">
        <v>97</v>
      </c>
      <c r="B89" s="5">
        <v>1</v>
      </c>
      <c r="C89" s="79">
        <v>2</v>
      </c>
      <c r="D89" s="7">
        <v>3</v>
      </c>
      <c r="E89" s="7">
        <v>6</v>
      </c>
      <c r="F89" s="7">
        <v>2</v>
      </c>
      <c r="G89" s="7"/>
      <c r="H89" s="7"/>
      <c r="I89" s="70">
        <f t="shared" si="7"/>
        <v>14</v>
      </c>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2"/>
      <c r="AW89" s="12"/>
      <c r="AX89" s="12"/>
      <c r="AY89" s="12"/>
    </row>
    <row r="90" spans="1:51" x14ac:dyDescent="0.35">
      <c r="A90" s="23" t="s">
        <v>6</v>
      </c>
      <c r="B90" s="5">
        <v>1</v>
      </c>
      <c r="C90" s="79">
        <v>1</v>
      </c>
      <c r="D90" s="7">
        <v>0</v>
      </c>
      <c r="E90" s="7">
        <v>0</v>
      </c>
      <c r="F90" s="7">
        <v>1</v>
      </c>
      <c r="G90" s="7"/>
      <c r="H90" s="7"/>
      <c r="I90" s="33">
        <f t="shared" si="7"/>
        <v>3</v>
      </c>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2"/>
      <c r="AW90" s="12"/>
      <c r="AX90" s="12"/>
      <c r="AY90" s="12"/>
    </row>
    <row r="91" spans="1:51" x14ac:dyDescent="0.35">
      <c r="A91" s="24" t="s">
        <v>97</v>
      </c>
      <c r="B91" s="5">
        <v>0</v>
      </c>
      <c r="C91" s="79">
        <v>0</v>
      </c>
      <c r="D91" s="7">
        <v>0</v>
      </c>
      <c r="E91" s="7">
        <v>0</v>
      </c>
      <c r="F91" s="7">
        <v>1</v>
      </c>
      <c r="G91" s="7"/>
      <c r="H91" s="7"/>
      <c r="I91" s="70">
        <f t="shared" si="7"/>
        <v>1</v>
      </c>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2"/>
      <c r="AW91" s="12"/>
      <c r="AX91" s="12"/>
      <c r="AY91" s="12"/>
    </row>
    <row r="92" spans="1:51" x14ac:dyDescent="0.35">
      <c r="A92" s="23" t="s">
        <v>7</v>
      </c>
      <c r="B92" s="5">
        <v>3</v>
      </c>
      <c r="C92" s="79">
        <v>2</v>
      </c>
      <c r="D92" s="7">
        <v>3</v>
      </c>
      <c r="E92" s="7">
        <v>3</v>
      </c>
      <c r="F92" s="7">
        <v>1</v>
      </c>
      <c r="G92" s="7"/>
      <c r="H92" s="7"/>
      <c r="I92" s="33">
        <f t="shared" si="7"/>
        <v>12</v>
      </c>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2"/>
      <c r="AW92" s="12"/>
      <c r="AX92" s="12"/>
      <c r="AY92" s="12"/>
    </row>
    <row r="93" spans="1:51" x14ac:dyDescent="0.35">
      <c r="A93" s="24" t="s">
        <v>97</v>
      </c>
      <c r="B93" s="5">
        <v>1</v>
      </c>
      <c r="C93" s="79">
        <v>2</v>
      </c>
      <c r="D93" s="7">
        <v>1</v>
      </c>
      <c r="E93" s="7">
        <v>1</v>
      </c>
      <c r="F93" s="7">
        <v>1</v>
      </c>
      <c r="G93" s="7"/>
      <c r="H93" s="7"/>
      <c r="I93" s="70">
        <f t="shared" si="7"/>
        <v>6</v>
      </c>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2"/>
      <c r="AW93" s="12"/>
      <c r="AX93" s="12"/>
      <c r="AY93" s="12"/>
    </row>
    <row r="94" spans="1:51" x14ac:dyDescent="0.35">
      <c r="A94" s="23" t="s">
        <v>8</v>
      </c>
      <c r="B94" s="5">
        <v>0</v>
      </c>
      <c r="C94" s="79">
        <v>0</v>
      </c>
      <c r="D94" s="7">
        <v>0</v>
      </c>
      <c r="E94" s="7">
        <v>1</v>
      </c>
      <c r="F94" s="7">
        <v>0</v>
      </c>
      <c r="G94" s="7"/>
      <c r="H94" s="7"/>
      <c r="I94" s="33">
        <f t="shared" si="7"/>
        <v>1</v>
      </c>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2"/>
      <c r="AW94" s="12"/>
      <c r="AX94" s="12"/>
      <c r="AY94" s="12"/>
    </row>
    <row r="95" spans="1:51" x14ac:dyDescent="0.35">
      <c r="A95" s="24" t="s">
        <v>97</v>
      </c>
      <c r="B95" s="5">
        <v>0</v>
      </c>
      <c r="C95" s="79">
        <v>0</v>
      </c>
      <c r="D95" s="7">
        <v>0</v>
      </c>
      <c r="E95" s="7">
        <v>1</v>
      </c>
      <c r="F95" s="7">
        <v>0</v>
      </c>
      <c r="G95" s="7"/>
      <c r="H95" s="7"/>
      <c r="I95" s="70">
        <f t="shared" si="7"/>
        <v>1</v>
      </c>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2"/>
      <c r="AW95" s="12"/>
      <c r="AX95" s="12"/>
      <c r="AY95" s="12"/>
    </row>
    <row r="96" spans="1:51" x14ac:dyDescent="0.35">
      <c r="A96" s="23" t="s">
        <v>9</v>
      </c>
      <c r="B96" s="5">
        <v>4</v>
      </c>
      <c r="C96" s="79">
        <v>11</v>
      </c>
      <c r="D96" s="7">
        <v>12</v>
      </c>
      <c r="E96" s="7">
        <v>12</v>
      </c>
      <c r="F96" s="7">
        <v>12</v>
      </c>
      <c r="G96" s="7"/>
      <c r="H96" s="7"/>
      <c r="I96" s="33">
        <f t="shared" si="7"/>
        <v>51</v>
      </c>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2"/>
      <c r="AW96" s="12"/>
      <c r="AX96" s="12"/>
      <c r="AY96" s="12"/>
    </row>
    <row r="97" spans="1:51" x14ac:dyDescent="0.35">
      <c r="A97" s="24" t="s">
        <v>97</v>
      </c>
      <c r="B97" s="5">
        <v>4</v>
      </c>
      <c r="C97" s="79">
        <v>11</v>
      </c>
      <c r="D97" s="7">
        <v>10</v>
      </c>
      <c r="E97" s="7">
        <v>11</v>
      </c>
      <c r="F97" s="7">
        <v>12</v>
      </c>
      <c r="G97" s="7"/>
      <c r="H97" s="7"/>
      <c r="I97" s="70">
        <f t="shared" si="7"/>
        <v>48</v>
      </c>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2"/>
      <c r="AW97" s="12"/>
      <c r="AX97" s="12"/>
      <c r="AY97" s="12"/>
    </row>
    <row r="98" spans="1:51" x14ac:dyDescent="0.35">
      <c r="A98" s="23" t="s">
        <v>10</v>
      </c>
      <c r="B98" s="5">
        <v>7</v>
      </c>
      <c r="C98" s="79">
        <v>12</v>
      </c>
      <c r="D98" s="7">
        <v>12</v>
      </c>
      <c r="E98" s="7">
        <v>17</v>
      </c>
      <c r="F98" s="7">
        <v>9</v>
      </c>
      <c r="G98" s="7"/>
      <c r="H98" s="7"/>
      <c r="I98" s="33">
        <f t="shared" si="7"/>
        <v>57</v>
      </c>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2"/>
      <c r="AW98" s="12"/>
      <c r="AX98" s="12"/>
      <c r="AY98" s="12"/>
    </row>
    <row r="99" spans="1:51" x14ac:dyDescent="0.35">
      <c r="A99" s="24" t="s">
        <v>97</v>
      </c>
      <c r="B99" s="5">
        <v>3</v>
      </c>
      <c r="C99" s="79">
        <v>11</v>
      </c>
      <c r="D99" s="7">
        <v>11</v>
      </c>
      <c r="E99" s="7">
        <v>12</v>
      </c>
      <c r="F99" s="7">
        <v>10</v>
      </c>
      <c r="G99" s="7"/>
      <c r="H99" s="7"/>
      <c r="I99" s="70">
        <f t="shared" si="7"/>
        <v>47</v>
      </c>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2"/>
      <c r="AW99" s="12"/>
      <c r="AX99" s="12"/>
      <c r="AY99" s="12"/>
    </row>
    <row r="100" spans="1:51" x14ac:dyDescent="0.35">
      <c r="A100" s="23" t="s">
        <v>1</v>
      </c>
      <c r="B100" s="5">
        <v>3</v>
      </c>
      <c r="C100" s="79">
        <v>5</v>
      </c>
      <c r="D100" s="7">
        <v>2</v>
      </c>
      <c r="E100" s="7">
        <v>0</v>
      </c>
      <c r="F100" s="7">
        <v>0</v>
      </c>
      <c r="G100" s="7"/>
      <c r="H100" s="7"/>
      <c r="I100" s="33">
        <f t="shared" si="7"/>
        <v>10</v>
      </c>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2"/>
      <c r="AW100" s="12"/>
      <c r="AX100" s="12"/>
      <c r="AY100" s="12"/>
    </row>
    <row r="101" spans="1:51" x14ac:dyDescent="0.35">
      <c r="A101" s="24" t="s">
        <v>97</v>
      </c>
      <c r="B101" s="5">
        <v>0</v>
      </c>
      <c r="C101" s="79">
        <v>3</v>
      </c>
      <c r="D101" s="7">
        <v>0</v>
      </c>
      <c r="E101" s="7">
        <v>0</v>
      </c>
      <c r="F101" s="7">
        <v>0</v>
      </c>
      <c r="G101" s="7"/>
      <c r="H101" s="7"/>
      <c r="I101" s="70">
        <f t="shared" si="7"/>
        <v>3</v>
      </c>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2"/>
      <c r="AW101" s="12"/>
      <c r="AX101" s="12"/>
      <c r="AY101" s="12"/>
    </row>
    <row r="102" spans="1:51" s="49" customFormat="1" x14ac:dyDescent="0.35">
      <c r="A102" s="44" t="s">
        <v>0</v>
      </c>
      <c r="B102" s="50"/>
      <c r="C102" s="92"/>
      <c r="D102" s="47"/>
      <c r="E102" s="50"/>
      <c r="F102" s="50"/>
      <c r="G102" s="47"/>
      <c r="H102" s="47"/>
      <c r="I102" s="47">
        <f t="shared" si="7"/>
        <v>0</v>
      </c>
      <c r="J102" s="48"/>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48"/>
      <c r="AW102" s="48"/>
      <c r="AX102" s="48"/>
      <c r="AY102" s="48"/>
    </row>
    <row r="103" spans="1:51" ht="15.5" x14ac:dyDescent="0.35">
      <c r="A103" s="14" t="s">
        <v>11</v>
      </c>
      <c r="B103" s="6"/>
      <c r="C103" s="89"/>
      <c r="D103" s="6"/>
      <c r="E103" s="6"/>
      <c r="F103" s="6"/>
      <c r="G103" s="6"/>
      <c r="H103" s="6"/>
      <c r="I103" s="6"/>
      <c r="J103" s="12"/>
      <c r="K103" s="13"/>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51" x14ac:dyDescent="0.35">
      <c r="A104" s="23" t="s">
        <v>15</v>
      </c>
      <c r="B104" s="6"/>
      <c r="C104" s="89"/>
      <c r="D104" s="6"/>
      <c r="E104" s="6"/>
      <c r="F104" s="6"/>
      <c r="G104" s="6"/>
      <c r="H104" s="6"/>
      <c r="I104" s="6"/>
      <c r="J104" s="12"/>
      <c r="K104" s="13"/>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51" x14ac:dyDescent="0.35">
      <c r="A105" s="24" t="s">
        <v>17</v>
      </c>
      <c r="B105" s="42">
        <v>2</v>
      </c>
      <c r="C105" s="76">
        <v>6</v>
      </c>
      <c r="D105" s="7">
        <v>18</v>
      </c>
      <c r="E105" s="7">
        <v>19</v>
      </c>
      <c r="F105" s="7">
        <v>14</v>
      </c>
      <c r="G105" s="7"/>
      <c r="H105" s="7"/>
      <c r="I105" s="33">
        <f>SUM(B105:H105)</f>
        <v>59</v>
      </c>
      <c r="J105" s="13"/>
      <c r="K105" s="13"/>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51" x14ac:dyDescent="0.35">
      <c r="A106" s="19" t="s">
        <v>87</v>
      </c>
      <c r="B106" s="42">
        <v>2</v>
      </c>
      <c r="C106" s="76">
        <v>1</v>
      </c>
      <c r="D106" s="7">
        <v>14</v>
      </c>
      <c r="E106" s="7">
        <v>12</v>
      </c>
      <c r="F106" s="7">
        <v>6</v>
      </c>
      <c r="G106" s="7"/>
      <c r="H106" s="7"/>
      <c r="I106" s="33">
        <f>SUM(B106:H106)</f>
        <v>35</v>
      </c>
      <c r="J106" s="13"/>
      <c r="K106" s="13"/>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1:51" x14ac:dyDescent="0.35">
      <c r="A107" s="24" t="s">
        <v>18</v>
      </c>
      <c r="B107" s="5">
        <v>12</v>
      </c>
      <c r="C107" s="79">
        <v>13</v>
      </c>
      <c r="D107" s="7">
        <v>17</v>
      </c>
      <c r="E107" s="7">
        <v>16</v>
      </c>
      <c r="F107" s="7">
        <v>18</v>
      </c>
      <c r="G107" s="7"/>
      <c r="H107" s="7"/>
      <c r="I107" s="33">
        <f>SUM(B107:H107)</f>
        <v>76</v>
      </c>
      <c r="J107" s="13"/>
      <c r="K107" s="13"/>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1:51" x14ac:dyDescent="0.35">
      <c r="A108" s="19" t="s">
        <v>88</v>
      </c>
      <c r="B108" s="5">
        <v>3</v>
      </c>
      <c r="C108" s="79">
        <v>3</v>
      </c>
      <c r="D108" s="7">
        <v>6</v>
      </c>
      <c r="E108" s="7">
        <v>8</v>
      </c>
      <c r="F108" s="7">
        <v>7</v>
      </c>
      <c r="G108" s="7"/>
      <c r="H108" s="7"/>
      <c r="I108" s="33">
        <f>SUM(B108:H108)</f>
        <v>27</v>
      </c>
      <c r="J108" s="13"/>
      <c r="K108" s="13"/>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1:51" x14ac:dyDescent="0.35">
      <c r="A109" s="23" t="s">
        <v>16</v>
      </c>
      <c r="B109" s="6"/>
      <c r="C109" s="89"/>
      <c r="D109" s="6"/>
      <c r="E109" s="6"/>
      <c r="F109" s="6"/>
      <c r="G109" s="6"/>
      <c r="H109" s="6"/>
      <c r="I109" s="6"/>
      <c r="J109" s="13"/>
      <c r="K109" s="13"/>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1:51" x14ac:dyDescent="0.35">
      <c r="A110" s="24" t="s">
        <v>98</v>
      </c>
      <c r="B110" s="5">
        <v>2</v>
      </c>
      <c r="C110" s="79">
        <v>6</v>
      </c>
      <c r="D110" s="7">
        <v>13</v>
      </c>
      <c r="E110" s="7">
        <v>10</v>
      </c>
      <c r="F110" s="7">
        <v>14</v>
      </c>
      <c r="G110" s="7"/>
      <c r="H110" s="7"/>
      <c r="I110" s="33">
        <f>+SUM(B110:H110)</f>
        <v>45</v>
      </c>
      <c r="J110" s="13"/>
      <c r="K110" s="13"/>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1:51" x14ac:dyDescent="0.35">
      <c r="A111" s="19" t="s">
        <v>90</v>
      </c>
      <c r="B111" s="5">
        <v>2</v>
      </c>
      <c r="C111" s="79">
        <v>1</v>
      </c>
      <c r="D111" s="7">
        <v>5</v>
      </c>
      <c r="E111" s="7">
        <v>3</v>
      </c>
      <c r="F111" s="7">
        <v>6</v>
      </c>
      <c r="G111" s="7"/>
      <c r="H111" s="7"/>
      <c r="I111" s="33">
        <f>+SUM(B111:H111)</f>
        <v>17</v>
      </c>
      <c r="J111" s="13"/>
      <c r="K111" s="13"/>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1:51" x14ac:dyDescent="0.35">
      <c r="A112" s="24" t="s">
        <v>99</v>
      </c>
      <c r="B112" s="5">
        <v>16</v>
      </c>
      <c r="C112" s="79">
        <v>13</v>
      </c>
      <c r="D112" s="7">
        <v>13</v>
      </c>
      <c r="E112" s="7">
        <v>16</v>
      </c>
      <c r="F112" s="7">
        <v>18</v>
      </c>
      <c r="G112" s="7"/>
      <c r="H112" s="7"/>
      <c r="I112" s="33">
        <f>+SUM(B112:H112)</f>
        <v>76</v>
      </c>
      <c r="J112" s="13"/>
      <c r="K112" s="13"/>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1:47" x14ac:dyDescent="0.35">
      <c r="A113" s="19" t="s">
        <v>91</v>
      </c>
      <c r="B113" s="5">
        <v>2</v>
      </c>
      <c r="C113" s="79">
        <v>3</v>
      </c>
      <c r="D113" s="7">
        <v>0</v>
      </c>
      <c r="E113" s="7">
        <v>8</v>
      </c>
      <c r="F113" s="7">
        <v>7</v>
      </c>
      <c r="G113" s="7"/>
      <c r="H113" s="7"/>
      <c r="I113" s="33">
        <f>+SUM(B113:H113)</f>
        <v>20</v>
      </c>
      <c r="J113" s="13"/>
      <c r="K113" s="13"/>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sheetData>
  <mergeCells count="5">
    <mergeCell ref="A40:I40"/>
    <mergeCell ref="A67:I67"/>
    <mergeCell ref="B3:I3"/>
    <mergeCell ref="A1:I1"/>
    <mergeCell ref="A2:J2"/>
  </mergeCells>
  <dataValidations count="1">
    <dataValidation type="list" allowBlank="1" showInputMessage="1" showErrorMessage="1" sqref="B3" xr:uid="{00000000-0002-0000-0000-000000000000}">
      <formula1>#REF!</formula1>
    </dataValidation>
  </dataValidations>
  <pageMargins left="0.7" right="0.7" top="0.75" bottom="0.75" header="0.3" footer="0.3"/>
  <pageSetup orientation="portrait" r:id="rId1"/>
  <headerFooter>
    <oddFooter xml:space="preserve">&amp;CThis is for the number of youth who LCLC see while on staff at the JISC. Youth who come in during hours that LCLC is not present at the JISC are not recorded here.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A3455-1FE7-4529-9D09-2167E0BFE06E}">
  <dimension ref="A1:D121"/>
  <sheetViews>
    <sheetView topLeftCell="A109" zoomScale="70" zoomScaleNormal="70" workbookViewId="0">
      <selection activeCell="S83" sqref="S83"/>
    </sheetView>
  </sheetViews>
  <sheetFormatPr defaultRowHeight="14.5" x14ac:dyDescent="0.35"/>
  <cols>
    <col min="1" max="1" width="13.7265625" bestFit="1" customWidth="1"/>
  </cols>
  <sheetData>
    <row r="1" spans="1:3" x14ac:dyDescent="0.35">
      <c r="B1" s="82">
        <v>2021</v>
      </c>
      <c r="C1" s="82">
        <v>2022</v>
      </c>
    </row>
    <row r="2" spans="1:3" x14ac:dyDescent="0.35">
      <c r="A2" t="s">
        <v>173</v>
      </c>
      <c r="B2">
        <v>11</v>
      </c>
      <c r="C2">
        <v>13</v>
      </c>
    </row>
    <row r="3" spans="1:3" x14ac:dyDescent="0.35">
      <c r="A3" t="s">
        <v>174</v>
      </c>
      <c r="B3">
        <v>10</v>
      </c>
      <c r="C3">
        <v>11</v>
      </c>
    </row>
    <row r="4" spans="1:3" x14ac:dyDescent="0.35">
      <c r="A4" t="s">
        <v>175</v>
      </c>
      <c r="B4">
        <v>23</v>
      </c>
      <c r="C4">
        <v>20</v>
      </c>
    </row>
    <row r="5" spans="1:3" x14ac:dyDescent="0.35">
      <c r="A5" t="s">
        <v>176</v>
      </c>
      <c r="B5">
        <v>15</v>
      </c>
      <c r="C5">
        <v>0</v>
      </c>
    </row>
    <row r="6" spans="1:3" x14ac:dyDescent="0.35">
      <c r="A6" t="s">
        <v>177</v>
      </c>
      <c r="B6">
        <v>29</v>
      </c>
      <c r="C6">
        <v>0</v>
      </c>
    </row>
    <row r="7" spans="1:3" x14ac:dyDescent="0.35">
      <c r="A7" t="s">
        <v>178</v>
      </c>
      <c r="B7">
        <v>6</v>
      </c>
      <c r="C7">
        <v>0</v>
      </c>
    </row>
    <row r="8" spans="1:3" x14ac:dyDescent="0.35">
      <c r="A8" t="s">
        <v>179</v>
      </c>
      <c r="B8">
        <v>12</v>
      </c>
      <c r="C8">
        <v>0</v>
      </c>
    </row>
    <row r="9" spans="1:3" x14ac:dyDescent="0.35">
      <c r="A9" t="s">
        <v>180</v>
      </c>
      <c r="B9">
        <v>4</v>
      </c>
      <c r="C9">
        <v>0</v>
      </c>
    </row>
    <row r="10" spans="1:3" x14ac:dyDescent="0.35">
      <c r="A10" t="s">
        <v>181</v>
      </c>
      <c r="B10">
        <v>11</v>
      </c>
      <c r="C10">
        <v>0</v>
      </c>
    </row>
    <row r="11" spans="1:3" x14ac:dyDescent="0.35">
      <c r="A11" t="s">
        <v>182</v>
      </c>
      <c r="B11">
        <v>16</v>
      </c>
      <c r="C11">
        <v>0</v>
      </c>
    </row>
    <row r="12" spans="1:3" x14ac:dyDescent="0.35">
      <c r="A12" t="s">
        <v>183</v>
      </c>
      <c r="B12">
        <v>10</v>
      </c>
      <c r="C12">
        <v>0</v>
      </c>
    </row>
    <row r="13" spans="1:3" x14ac:dyDescent="0.35">
      <c r="A13" t="s">
        <v>184</v>
      </c>
      <c r="B13">
        <v>0</v>
      </c>
      <c r="C13">
        <v>0</v>
      </c>
    </row>
    <row r="19" spans="1:4" x14ac:dyDescent="0.35">
      <c r="B19" t="s">
        <v>19</v>
      </c>
      <c r="C19" t="s">
        <v>20</v>
      </c>
      <c r="D19" t="s">
        <v>21</v>
      </c>
    </row>
    <row r="20" spans="1:4" x14ac:dyDescent="0.35">
      <c r="A20" s="61">
        <v>44197</v>
      </c>
      <c r="B20">
        <v>2</v>
      </c>
      <c r="C20">
        <v>9</v>
      </c>
      <c r="D20">
        <v>0</v>
      </c>
    </row>
    <row r="21" spans="1:4" x14ac:dyDescent="0.35">
      <c r="A21" s="61">
        <v>44228</v>
      </c>
      <c r="B21">
        <v>9</v>
      </c>
      <c r="C21">
        <v>1</v>
      </c>
      <c r="D21">
        <v>0</v>
      </c>
    </row>
    <row r="22" spans="1:4" x14ac:dyDescent="0.35">
      <c r="A22" s="61">
        <v>44256</v>
      </c>
      <c r="B22">
        <v>14</v>
      </c>
      <c r="C22">
        <v>9</v>
      </c>
      <c r="D22">
        <v>0</v>
      </c>
    </row>
    <row r="23" spans="1:4" x14ac:dyDescent="0.35">
      <c r="A23" s="61">
        <v>44562</v>
      </c>
      <c r="B23" s="27">
        <v>5</v>
      </c>
      <c r="C23" s="27">
        <v>8</v>
      </c>
      <c r="D23" s="27">
        <v>0</v>
      </c>
    </row>
    <row r="24" spans="1:4" x14ac:dyDescent="0.35">
      <c r="A24" s="61">
        <v>44593</v>
      </c>
      <c r="B24" s="27">
        <v>5</v>
      </c>
      <c r="C24" s="27">
        <v>6</v>
      </c>
      <c r="D24" s="27">
        <v>3</v>
      </c>
    </row>
    <row r="25" spans="1:4" x14ac:dyDescent="0.35">
      <c r="A25" s="61">
        <v>44621</v>
      </c>
      <c r="B25" s="93">
        <v>14</v>
      </c>
      <c r="C25" s="93">
        <v>6</v>
      </c>
      <c r="D25" s="93">
        <v>0</v>
      </c>
    </row>
    <row r="26" spans="1:4" x14ac:dyDescent="0.35">
      <c r="A26" s="61"/>
      <c r="B26" s="93"/>
      <c r="C26" s="93"/>
      <c r="D26" s="93"/>
    </row>
    <row r="27" spans="1:4" x14ac:dyDescent="0.35">
      <c r="A27" s="61"/>
      <c r="B27" s="93"/>
      <c r="C27" s="93"/>
      <c r="D27" s="93"/>
    </row>
    <row r="28" spans="1:4" x14ac:dyDescent="0.35">
      <c r="A28" s="61"/>
      <c r="B28" s="93"/>
      <c r="C28" s="93"/>
      <c r="D28" s="93"/>
    </row>
    <row r="29" spans="1:4" x14ac:dyDescent="0.35">
      <c r="A29" s="61"/>
      <c r="B29" s="93"/>
      <c r="C29" s="93"/>
      <c r="D29" s="93"/>
    </row>
    <row r="30" spans="1:4" x14ac:dyDescent="0.35">
      <c r="A30" s="61"/>
      <c r="B30" s="93"/>
      <c r="C30" s="93"/>
      <c r="D30" s="93"/>
    </row>
    <row r="34" spans="1:3" x14ac:dyDescent="0.35">
      <c r="B34">
        <v>2021</v>
      </c>
      <c r="C34">
        <v>2022</v>
      </c>
    </row>
    <row r="35" spans="1:3" x14ac:dyDescent="0.35">
      <c r="A35" t="s">
        <v>173</v>
      </c>
      <c r="B35" s="28">
        <v>11</v>
      </c>
      <c r="C35">
        <v>2</v>
      </c>
    </row>
    <row r="36" spans="1:3" x14ac:dyDescent="0.35">
      <c r="A36" t="s">
        <v>174</v>
      </c>
      <c r="B36" s="55">
        <v>7</v>
      </c>
      <c r="C36">
        <v>1</v>
      </c>
    </row>
    <row r="37" spans="1:3" x14ac:dyDescent="0.35">
      <c r="A37" t="s">
        <v>175</v>
      </c>
      <c r="B37" s="28">
        <v>34</v>
      </c>
      <c r="C37">
        <v>9</v>
      </c>
    </row>
    <row r="38" spans="1:3" x14ac:dyDescent="0.35">
      <c r="A38" t="s">
        <v>176</v>
      </c>
      <c r="B38" s="28">
        <v>12</v>
      </c>
      <c r="C38">
        <v>0</v>
      </c>
    </row>
    <row r="39" spans="1:3" x14ac:dyDescent="0.35">
      <c r="A39" t="s">
        <v>177</v>
      </c>
      <c r="B39" s="28">
        <v>12</v>
      </c>
      <c r="C39">
        <v>0</v>
      </c>
    </row>
    <row r="40" spans="1:3" x14ac:dyDescent="0.35">
      <c r="A40" t="s">
        <v>178</v>
      </c>
      <c r="B40" s="27">
        <v>13</v>
      </c>
      <c r="C40">
        <v>0</v>
      </c>
    </row>
    <row r="41" spans="1:3" x14ac:dyDescent="0.35">
      <c r="A41" t="s">
        <v>179</v>
      </c>
      <c r="B41" s="27">
        <v>3</v>
      </c>
      <c r="C41">
        <v>0</v>
      </c>
    </row>
    <row r="42" spans="1:3" x14ac:dyDescent="0.35">
      <c r="A42" t="s">
        <v>180</v>
      </c>
      <c r="B42" s="27">
        <v>0</v>
      </c>
      <c r="C42">
        <v>0</v>
      </c>
    </row>
    <row r="43" spans="1:3" x14ac:dyDescent="0.35">
      <c r="A43" t="s">
        <v>181</v>
      </c>
      <c r="B43" s="27">
        <v>7</v>
      </c>
      <c r="C43">
        <v>0</v>
      </c>
    </row>
    <row r="44" spans="1:3" x14ac:dyDescent="0.35">
      <c r="A44" t="s">
        <v>182</v>
      </c>
      <c r="B44" s="27">
        <v>9</v>
      </c>
      <c r="C44">
        <v>0</v>
      </c>
    </row>
    <row r="45" spans="1:3" x14ac:dyDescent="0.35">
      <c r="A45" t="s">
        <v>183</v>
      </c>
      <c r="B45" s="27">
        <v>15</v>
      </c>
      <c r="C45">
        <v>0</v>
      </c>
    </row>
    <row r="46" spans="1:3" x14ac:dyDescent="0.35">
      <c r="A46" t="s">
        <v>184</v>
      </c>
      <c r="B46" s="27">
        <v>0</v>
      </c>
      <c r="C46">
        <v>0</v>
      </c>
    </row>
    <row r="50" spans="1:2" x14ac:dyDescent="0.35">
      <c r="A50" t="s">
        <v>81</v>
      </c>
      <c r="B50" s="11">
        <v>15</v>
      </c>
    </row>
    <row r="51" spans="1:2" x14ac:dyDescent="0.35">
      <c r="A51" t="s">
        <v>74</v>
      </c>
      <c r="B51" s="11">
        <v>1</v>
      </c>
    </row>
    <row r="52" spans="1:2" x14ac:dyDescent="0.35">
      <c r="A52" t="s">
        <v>82</v>
      </c>
      <c r="B52" s="51">
        <v>0</v>
      </c>
    </row>
    <row r="53" spans="1:2" x14ac:dyDescent="0.35">
      <c r="A53" t="s">
        <v>185</v>
      </c>
      <c r="B53" s="11">
        <v>3</v>
      </c>
    </row>
    <row r="54" spans="1:2" x14ac:dyDescent="0.35">
      <c r="A54" t="s">
        <v>186</v>
      </c>
      <c r="B54" s="77">
        <v>1</v>
      </c>
    </row>
    <row r="55" spans="1:2" x14ac:dyDescent="0.35">
      <c r="A55" t="s">
        <v>187</v>
      </c>
      <c r="B55" s="4">
        <v>0</v>
      </c>
    </row>
    <row r="65" spans="1:2" x14ac:dyDescent="0.35">
      <c r="A65" t="s">
        <v>81</v>
      </c>
      <c r="B65" s="66">
        <v>9</v>
      </c>
    </row>
    <row r="66" spans="1:2" x14ac:dyDescent="0.35">
      <c r="A66" t="s">
        <v>188</v>
      </c>
      <c r="B66" s="66">
        <v>8</v>
      </c>
    </row>
    <row r="67" spans="1:2" x14ac:dyDescent="0.35">
      <c r="A67" t="s">
        <v>189</v>
      </c>
      <c r="B67" s="66">
        <v>11</v>
      </c>
    </row>
    <row r="68" spans="1:2" x14ac:dyDescent="0.35">
      <c r="A68" t="s">
        <v>74</v>
      </c>
      <c r="B68" s="83">
        <v>3</v>
      </c>
    </row>
    <row r="69" spans="1:2" x14ac:dyDescent="0.35">
      <c r="A69" t="s">
        <v>185</v>
      </c>
      <c r="B69" s="66">
        <v>8</v>
      </c>
    </row>
    <row r="70" spans="1:2" x14ac:dyDescent="0.35">
      <c r="A70" t="s">
        <v>82</v>
      </c>
      <c r="B70" s="84">
        <v>4</v>
      </c>
    </row>
    <row r="71" spans="1:2" x14ac:dyDescent="0.35">
      <c r="A71" t="s">
        <v>186</v>
      </c>
      <c r="B71" s="81">
        <v>8</v>
      </c>
    </row>
    <row r="83" spans="1:2" ht="31" x14ac:dyDescent="0.35">
      <c r="A83" s="14" t="s">
        <v>2</v>
      </c>
      <c r="B83" s="85"/>
    </row>
    <row r="84" spans="1:2" ht="29" x14ac:dyDescent="0.35">
      <c r="A84" s="41" t="s">
        <v>94</v>
      </c>
      <c r="B84" s="40">
        <v>102</v>
      </c>
    </row>
    <row r="85" spans="1:2" x14ac:dyDescent="0.35">
      <c r="A85" s="41" t="s">
        <v>95</v>
      </c>
      <c r="B85" s="40">
        <v>14</v>
      </c>
    </row>
    <row r="86" spans="1:2" ht="29" x14ac:dyDescent="0.35">
      <c r="A86" s="41" t="s">
        <v>96</v>
      </c>
      <c r="B86" s="40">
        <v>29</v>
      </c>
    </row>
    <row r="87" spans="1:2" x14ac:dyDescent="0.35">
      <c r="A87" s="41" t="s">
        <v>1</v>
      </c>
      <c r="B87" s="40">
        <v>25</v>
      </c>
    </row>
    <row r="90" spans="1:2" x14ac:dyDescent="0.35">
      <c r="A90" t="s">
        <v>190</v>
      </c>
      <c r="B90" s="4">
        <v>259</v>
      </c>
    </row>
    <row r="91" spans="1:2" x14ac:dyDescent="0.35">
      <c r="A91" t="s">
        <v>191</v>
      </c>
      <c r="B91" s="4">
        <v>81</v>
      </c>
    </row>
    <row r="92" spans="1:2" ht="14" customHeight="1" x14ac:dyDescent="0.35"/>
    <row r="93" spans="1:2" ht="14" customHeight="1" x14ac:dyDescent="0.35"/>
    <row r="94" spans="1:2" ht="14" customHeight="1" x14ac:dyDescent="0.35"/>
    <row r="95" spans="1:2" ht="14" customHeight="1" x14ac:dyDescent="0.35">
      <c r="A95" s="86" t="s">
        <v>40</v>
      </c>
      <c r="B95" s="7">
        <v>183</v>
      </c>
    </row>
    <row r="96" spans="1:2" ht="14" customHeight="1" x14ac:dyDescent="0.35">
      <c r="A96" s="86" t="s">
        <v>41</v>
      </c>
      <c r="B96" s="4">
        <v>9</v>
      </c>
    </row>
    <row r="97" spans="1:2" ht="14" customHeight="1" x14ac:dyDescent="0.35">
      <c r="A97" s="87" t="s">
        <v>42</v>
      </c>
      <c r="B97" s="4">
        <v>20</v>
      </c>
    </row>
    <row r="98" spans="1:2" ht="14" customHeight="1" x14ac:dyDescent="0.35">
      <c r="A98" s="87" t="s">
        <v>43</v>
      </c>
      <c r="B98" s="4">
        <v>22</v>
      </c>
    </row>
    <row r="99" spans="1:2" x14ac:dyDescent="0.35">
      <c r="A99" s="87" t="s">
        <v>44</v>
      </c>
      <c r="B99" s="4">
        <v>25</v>
      </c>
    </row>
    <row r="100" spans="1:2" x14ac:dyDescent="0.35">
      <c r="B100" s="80"/>
    </row>
    <row r="113" spans="1:2" ht="93" x14ac:dyDescent="0.35">
      <c r="A113" s="14" t="s">
        <v>65</v>
      </c>
      <c r="B113">
        <v>46</v>
      </c>
    </row>
    <row r="114" spans="1:2" x14ac:dyDescent="0.35">
      <c r="A114" s="23" t="s">
        <v>192</v>
      </c>
      <c r="B114">
        <v>7</v>
      </c>
    </row>
    <row r="115" spans="1:2" ht="29" x14ac:dyDescent="0.35">
      <c r="A115" s="23" t="s">
        <v>5</v>
      </c>
      <c r="B115">
        <v>10</v>
      </c>
    </row>
    <row r="116" spans="1:2" x14ac:dyDescent="0.35">
      <c r="A116" s="23" t="s">
        <v>6</v>
      </c>
      <c r="B116">
        <v>0</v>
      </c>
    </row>
    <row r="117" spans="1:2" ht="29" x14ac:dyDescent="0.35">
      <c r="A117" s="23" t="s">
        <v>7</v>
      </c>
      <c r="B117">
        <v>3</v>
      </c>
    </row>
    <row r="118" spans="1:2" ht="29" x14ac:dyDescent="0.35">
      <c r="A118" s="23" t="s">
        <v>193</v>
      </c>
      <c r="B118">
        <v>0</v>
      </c>
    </row>
    <row r="119" spans="1:2" x14ac:dyDescent="0.35">
      <c r="A119" s="23" t="s">
        <v>9</v>
      </c>
      <c r="B119">
        <v>12</v>
      </c>
    </row>
    <row r="120" spans="1:2" ht="29" x14ac:dyDescent="0.35">
      <c r="A120" s="23" t="s">
        <v>10</v>
      </c>
      <c r="B120">
        <v>12</v>
      </c>
    </row>
    <row r="121" spans="1:2" x14ac:dyDescent="0.35">
      <c r="A121" s="23" t="s">
        <v>1</v>
      </c>
      <c r="B121">
        <v>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68017-D909-4E35-B8A0-A48FBC7B2190}">
  <dimension ref="A1:N42"/>
  <sheetViews>
    <sheetView zoomScale="80" zoomScaleNormal="80" workbookViewId="0">
      <selection activeCell="B9" sqref="B9:N9"/>
    </sheetView>
  </sheetViews>
  <sheetFormatPr defaultRowHeight="14.5" x14ac:dyDescent="0.35"/>
  <cols>
    <col min="1" max="1" width="11.08984375" style="25" customWidth="1"/>
    <col min="2" max="16384" width="8.7265625" style="25"/>
  </cols>
  <sheetData>
    <row r="1" spans="1:14" ht="21" x14ac:dyDescent="0.5">
      <c r="A1" s="29" t="s">
        <v>60</v>
      </c>
      <c r="B1" s="120" t="s">
        <v>53</v>
      </c>
      <c r="C1" s="120"/>
      <c r="D1" s="120"/>
      <c r="E1" s="120"/>
      <c r="F1" s="120"/>
      <c r="G1" s="120"/>
      <c r="H1" s="120"/>
      <c r="I1" s="120"/>
      <c r="J1" s="120"/>
      <c r="K1" s="120"/>
      <c r="L1" s="120"/>
      <c r="M1" s="120"/>
      <c r="N1" s="120"/>
    </row>
    <row r="2" spans="1:14" ht="45" customHeight="1" x14ac:dyDescent="0.35">
      <c r="A2" s="39" t="s">
        <v>167</v>
      </c>
      <c r="B2" s="110" t="s">
        <v>168</v>
      </c>
      <c r="C2" s="109"/>
      <c r="D2" s="109"/>
      <c r="E2" s="109"/>
      <c r="F2" s="109"/>
      <c r="G2" s="109"/>
      <c r="H2" s="109"/>
      <c r="I2" s="109"/>
      <c r="J2" s="109"/>
      <c r="K2" s="109"/>
      <c r="L2" s="109"/>
      <c r="M2" s="109"/>
      <c r="N2" s="109"/>
    </row>
    <row r="3" spans="1:14" ht="45" customHeight="1" x14ac:dyDescent="0.35">
      <c r="A3" s="39" t="s">
        <v>165</v>
      </c>
      <c r="B3" s="110" t="s">
        <v>166</v>
      </c>
      <c r="C3" s="109"/>
      <c r="D3" s="109"/>
      <c r="E3" s="109"/>
      <c r="F3" s="109"/>
      <c r="G3" s="109"/>
      <c r="H3" s="109"/>
      <c r="I3" s="109"/>
      <c r="J3" s="109"/>
      <c r="K3" s="109"/>
      <c r="L3" s="109"/>
      <c r="M3" s="109"/>
      <c r="N3" s="109"/>
    </row>
    <row r="4" spans="1:14" ht="45" customHeight="1" x14ac:dyDescent="0.35">
      <c r="A4" s="26" t="s">
        <v>55</v>
      </c>
      <c r="B4" s="110" t="s">
        <v>138</v>
      </c>
      <c r="C4" s="109"/>
      <c r="D4" s="109"/>
      <c r="E4" s="109"/>
      <c r="F4" s="109"/>
      <c r="G4" s="109"/>
      <c r="H4" s="109"/>
      <c r="I4" s="109"/>
      <c r="J4" s="109"/>
      <c r="K4" s="109"/>
      <c r="L4" s="109"/>
      <c r="M4" s="109"/>
      <c r="N4" s="109"/>
    </row>
    <row r="5" spans="1:14" ht="45" customHeight="1" x14ac:dyDescent="0.35">
      <c r="A5" s="26" t="s">
        <v>56</v>
      </c>
      <c r="B5" s="109" t="s">
        <v>54</v>
      </c>
      <c r="C5" s="109"/>
      <c r="D5" s="109"/>
      <c r="E5" s="109"/>
      <c r="F5" s="109"/>
      <c r="G5" s="109"/>
      <c r="H5" s="109"/>
      <c r="I5" s="109"/>
      <c r="J5" s="109"/>
      <c r="K5" s="109"/>
      <c r="L5" s="109"/>
      <c r="M5" s="109"/>
      <c r="N5" s="109"/>
    </row>
    <row r="6" spans="1:14" ht="45" customHeight="1" x14ac:dyDescent="0.35">
      <c r="A6" s="35" t="s">
        <v>100</v>
      </c>
      <c r="B6" s="114" t="s">
        <v>169</v>
      </c>
      <c r="C6" s="115"/>
      <c r="D6" s="115"/>
      <c r="E6" s="115"/>
      <c r="F6" s="115"/>
      <c r="G6" s="115"/>
      <c r="H6" s="115"/>
      <c r="I6" s="115"/>
      <c r="J6" s="115"/>
      <c r="K6" s="115"/>
      <c r="L6" s="115"/>
      <c r="M6" s="115"/>
      <c r="N6" s="116"/>
    </row>
    <row r="7" spans="1:14" ht="45" customHeight="1" x14ac:dyDescent="0.35">
      <c r="A7" s="39" t="s">
        <v>101</v>
      </c>
      <c r="B7" s="114" t="s">
        <v>80</v>
      </c>
      <c r="C7" s="115"/>
      <c r="D7" s="115"/>
      <c r="E7" s="115"/>
      <c r="F7" s="115"/>
      <c r="G7" s="115"/>
      <c r="H7" s="115"/>
      <c r="I7" s="115"/>
      <c r="J7" s="115"/>
      <c r="K7" s="115"/>
      <c r="L7" s="115"/>
      <c r="M7" s="115"/>
      <c r="N7" s="116"/>
    </row>
    <row r="8" spans="1:14" ht="45" customHeight="1" x14ac:dyDescent="0.35">
      <c r="A8" s="39" t="s">
        <v>102</v>
      </c>
      <c r="B8" s="114" t="s">
        <v>152</v>
      </c>
      <c r="C8" s="115"/>
      <c r="D8" s="115"/>
      <c r="E8" s="115"/>
      <c r="F8" s="115"/>
      <c r="G8" s="115"/>
      <c r="H8" s="115"/>
      <c r="I8" s="115"/>
      <c r="J8" s="115"/>
      <c r="K8" s="115"/>
      <c r="L8" s="115"/>
      <c r="M8" s="115"/>
      <c r="N8" s="116"/>
    </row>
    <row r="9" spans="1:14" ht="45" customHeight="1" x14ac:dyDescent="0.35">
      <c r="A9" s="39" t="s">
        <v>75</v>
      </c>
      <c r="B9" s="117" t="s">
        <v>139</v>
      </c>
      <c r="C9" s="118"/>
      <c r="D9" s="118"/>
      <c r="E9" s="118"/>
      <c r="F9" s="118"/>
      <c r="G9" s="118"/>
      <c r="H9" s="118"/>
      <c r="I9" s="118"/>
      <c r="J9" s="118"/>
      <c r="K9" s="118"/>
      <c r="L9" s="118"/>
      <c r="M9" s="118"/>
      <c r="N9" s="119"/>
    </row>
    <row r="10" spans="1:14" ht="45" customHeight="1" x14ac:dyDescent="0.35">
      <c r="A10" s="34" t="s">
        <v>76</v>
      </c>
      <c r="B10" s="121" t="s">
        <v>163</v>
      </c>
      <c r="C10" s="122"/>
      <c r="D10" s="122"/>
      <c r="E10" s="122"/>
      <c r="F10" s="122"/>
      <c r="G10" s="122"/>
      <c r="H10" s="122"/>
      <c r="I10" s="122"/>
      <c r="J10" s="122"/>
      <c r="K10" s="122"/>
      <c r="L10" s="122"/>
      <c r="M10" s="122"/>
      <c r="N10" s="123"/>
    </row>
    <row r="11" spans="1:14" ht="45" customHeight="1" x14ac:dyDescent="0.35">
      <c r="A11" s="26" t="s">
        <v>77</v>
      </c>
      <c r="B11" s="109" t="s">
        <v>154</v>
      </c>
      <c r="C11" s="109"/>
      <c r="D11" s="109"/>
      <c r="E11" s="109"/>
      <c r="F11" s="109"/>
      <c r="G11" s="109"/>
      <c r="H11" s="109"/>
      <c r="I11" s="109"/>
      <c r="J11" s="109"/>
      <c r="K11" s="109"/>
      <c r="L11" s="109"/>
      <c r="M11" s="109"/>
      <c r="N11" s="109"/>
    </row>
    <row r="12" spans="1:14" ht="45" customHeight="1" x14ac:dyDescent="0.35">
      <c r="A12" s="39" t="s">
        <v>78</v>
      </c>
      <c r="B12" s="114" t="s">
        <v>103</v>
      </c>
      <c r="C12" s="115"/>
      <c r="D12" s="115"/>
      <c r="E12" s="115"/>
      <c r="F12" s="115"/>
      <c r="G12" s="115"/>
      <c r="H12" s="115"/>
      <c r="I12" s="115"/>
      <c r="J12" s="115"/>
      <c r="K12" s="115"/>
      <c r="L12" s="115"/>
      <c r="M12" s="115"/>
      <c r="N12" s="116"/>
    </row>
    <row r="13" spans="1:14" ht="45" customHeight="1" x14ac:dyDescent="0.35">
      <c r="A13" s="39" t="s">
        <v>79</v>
      </c>
      <c r="B13" s="117" t="s">
        <v>140</v>
      </c>
      <c r="C13" s="118"/>
      <c r="D13" s="118"/>
      <c r="E13" s="118"/>
      <c r="F13" s="118"/>
      <c r="G13" s="118"/>
      <c r="H13" s="118"/>
      <c r="I13" s="118"/>
      <c r="J13" s="118"/>
      <c r="K13" s="118"/>
      <c r="L13" s="118"/>
      <c r="M13" s="118"/>
      <c r="N13" s="119"/>
    </row>
    <row r="14" spans="1:14" ht="64" customHeight="1" x14ac:dyDescent="0.35">
      <c r="A14" s="26" t="s">
        <v>104</v>
      </c>
      <c r="B14" s="112" t="s">
        <v>157</v>
      </c>
      <c r="C14" s="112"/>
      <c r="D14" s="112"/>
      <c r="E14" s="112"/>
      <c r="F14" s="112"/>
      <c r="G14" s="112"/>
      <c r="H14" s="112"/>
      <c r="I14" s="112"/>
      <c r="J14" s="112"/>
      <c r="K14" s="112"/>
      <c r="L14" s="112"/>
      <c r="M14" s="112"/>
      <c r="N14" s="112"/>
    </row>
    <row r="15" spans="1:14" ht="45" customHeight="1" x14ac:dyDescent="0.35">
      <c r="A15" s="26" t="s">
        <v>105</v>
      </c>
      <c r="B15" s="112" t="s">
        <v>158</v>
      </c>
      <c r="C15" s="112"/>
      <c r="D15" s="112"/>
      <c r="E15" s="112"/>
      <c r="F15" s="112"/>
      <c r="G15" s="112"/>
      <c r="H15" s="112"/>
      <c r="I15" s="112"/>
      <c r="J15" s="112"/>
      <c r="K15" s="112"/>
      <c r="L15" s="112"/>
      <c r="M15" s="112"/>
      <c r="N15" s="112"/>
    </row>
    <row r="16" spans="1:14" ht="45" customHeight="1" x14ac:dyDescent="0.35">
      <c r="A16" s="26" t="s">
        <v>106</v>
      </c>
      <c r="B16" s="112" t="s">
        <v>159</v>
      </c>
      <c r="C16" s="112"/>
      <c r="D16" s="112"/>
      <c r="E16" s="112"/>
      <c r="F16" s="112"/>
      <c r="G16" s="112"/>
      <c r="H16" s="112"/>
      <c r="I16" s="112"/>
      <c r="J16" s="112"/>
      <c r="K16" s="112"/>
      <c r="L16" s="112"/>
      <c r="M16" s="112"/>
      <c r="N16" s="112"/>
    </row>
    <row r="17" spans="1:14" ht="45" customHeight="1" x14ac:dyDescent="0.35">
      <c r="A17" s="26" t="s">
        <v>107</v>
      </c>
      <c r="B17" s="113" t="s">
        <v>141</v>
      </c>
      <c r="C17" s="113"/>
      <c r="D17" s="113"/>
      <c r="E17" s="113"/>
      <c r="F17" s="113"/>
      <c r="G17" s="113"/>
      <c r="H17" s="113"/>
      <c r="I17" s="113"/>
      <c r="J17" s="113"/>
      <c r="K17" s="113"/>
      <c r="L17" s="113"/>
      <c r="M17" s="113"/>
      <c r="N17" s="113"/>
    </row>
    <row r="18" spans="1:14" ht="45" customHeight="1" x14ac:dyDescent="0.35">
      <c r="A18" s="39" t="s">
        <v>108</v>
      </c>
      <c r="B18" s="101" t="s">
        <v>142</v>
      </c>
      <c r="C18" s="102"/>
      <c r="D18" s="102"/>
      <c r="E18" s="102"/>
      <c r="F18" s="102"/>
      <c r="G18" s="102"/>
      <c r="H18" s="102"/>
      <c r="I18" s="102"/>
      <c r="J18" s="102"/>
      <c r="K18" s="102"/>
      <c r="L18" s="102"/>
      <c r="M18" s="102"/>
      <c r="N18" s="103"/>
    </row>
    <row r="19" spans="1:14" ht="45" customHeight="1" x14ac:dyDescent="0.35">
      <c r="A19" s="39" t="s">
        <v>110</v>
      </c>
      <c r="B19" s="104" t="s">
        <v>111</v>
      </c>
      <c r="C19" s="105"/>
      <c r="D19" s="105"/>
      <c r="E19" s="105"/>
      <c r="F19" s="105"/>
      <c r="G19" s="105"/>
      <c r="H19" s="105"/>
      <c r="I19" s="105"/>
      <c r="J19" s="105"/>
      <c r="K19" s="105"/>
      <c r="L19" s="105"/>
      <c r="M19" s="105"/>
      <c r="N19" s="106"/>
    </row>
    <row r="20" spans="1:14" ht="45" customHeight="1" x14ac:dyDescent="0.35">
      <c r="A20" s="39" t="s">
        <v>112</v>
      </c>
      <c r="B20" s="101" t="s">
        <v>143</v>
      </c>
      <c r="C20" s="102"/>
      <c r="D20" s="102"/>
      <c r="E20" s="102"/>
      <c r="F20" s="102"/>
      <c r="G20" s="102"/>
      <c r="H20" s="102"/>
      <c r="I20" s="102"/>
      <c r="J20" s="102"/>
      <c r="K20" s="102"/>
      <c r="L20" s="102"/>
      <c r="M20" s="102"/>
      <c r="N20" s="103"/>
    </row>
    <row r="21" spans="1:14" ht="45" customHeight="1" x14ac:dyDescent="0.35">
      <c r="A21" s="26" t="s">
        <v>66</v>
      </c>
      <c r="B21" s="110" t="s">
        <v>144</v>
      </c>
      <c r="C21" s="110"/>
      <c r="D21" s="110"/>
      <c r="E21" s="110"/>
      <c r="F21" s="110"/>
      <c r="G21" s="110"/>
      <c r="H21" s="110"/>
      <c r="I21" s="110"/>
      <c r="J21" s="110"/>
      <c r="K21" s="110"/>
      <c r="L21" s="110"/>
      <c r="M21" s="110"/>
      <c r="N21" s="110"/>
    </row>
    <row r="22" spans="1:14" ht="45" customHeight="1" x14ac:dyDescent="0.35">
      <c r="A22" s="26" t="s">
        <v>67</v>
      </c>
      <c r="B22" s="109" t="s">
        <v>128</v>
      </c>
      <c r="C22" s="109"/>
      <c r="D22" s="109"/>
      <c r="E22" s="109"/>
      <c r="F22" s="109"/>
      <c r="G22" s="109"/>
      <c r="H22" s="109"/>
      <c r="I22" s="109"/>
      <c r="J22" s="109"/>
      <c r="K22" s="109"/>
      <c r="L22" s="109"/>
      <c r="M22" s="109"/>
      <c r="N22" s="109"/>
    </row>
    <row r="23" spans="1:14" ht="45" customHeight="1" x14ac:dyDescent="0.35">
      <c r="A23" s="26" t="s">
        <v>68</v>
      </c>
      <c r="B23" s="109" t="s">
        <v>57</v>
      </c>
      <c r="C23" s="109"/>
      <c r="D23" s="109"/>
      <c r="E23" s="109"/>
      <c r="F23" s="109"/>
      <c r="G23" s="109"/>
      <c r="H23" s="109"/>
      <c r="I23" s="109"/>
      <c r="J23" s="109"/>
      <c r="K23" s="109"/>
      <c r="L23" s="109"/>
      <c r="M23" s="109"/>
      <c r="N23" s="109"/>
    </row>
    <row r="24" spans="1:14" ht="45" customHeight="1" x14ac:dyDescent="0.35">
      <c r="A24" s="26" t="s">
        <v>69</v>
      </c>
      <c r="B24" s="109" t="s">
        <v>58</v>
      </c>
      <c r="C24" s="109"/>
      <c r="D24" s="109"/>
      <c r="E24" s="109"/>
      <c r="F24" s="109"/>
      <c r="G24" s="109"/>
      <c r="H24" s="109"/>
      <c r="I24" s="109"/>
      <c r="J24" s="109"/>
      <c r="K24" s="109"/>
      <c r="L24" s="109"/>
      <c r="M24" s="109"/>
      <c r="N24" s="109"/>
    </row>
    <row r="25" spans="1:14" ht="45" customHeight="1" x14ac:dyDescent="0.35">
      <c r="A25" s="26" t="s">
        <v>70</v>
      </c>
      <c r="B25" s="109" t="s">
        <v>59</v>
      </c>
      <c r="C25" s="109"/>
      <c r="D25" s="109"/>
      <c r="E25" s="109"/>
      <c r="F25" s="109"/>
      <c r="G25" s="109"/>
      <c r="H25" s="109"/>
      <c r="I25" s="109"/>
      <c r="J25" s="109"/>
      <c r="K25" s="109"/>
      <c r="L25" s="109"/>
      <c r="M25" s="109"/>
      <c r="N25" s="109"/>
    </row>
    <row r="26" spans="1:14" ht="45" customHeight="1" x14ac:dyDescent="0.35">
      <c r="A26" s="34" t="s">
        <v>72</v>
      </c>
      <c r="B26" s="124" t="s">
        <v>145</v>
      </c>
      <c r="C26" s="124"/>
      <c r="D26" s="124"/>
      <c r="E26" s="124"/>
      <c r="F26" s="124"/>
      <c r="G26" s="124"/>
      <c r="H26" s="124"/>
      <c r="I26" s="124"/>
      <c r="J26" s="124"/>
      <c r="K26" s="124"/>
      <c r="L26" s="124"/>
      <c r="M26" s="124"/>
      <c r="N26" s="124"/>
    </row>
    <row r="27" spans="1:14" ht="45" customHeight="1" x14ac:dyDescent="0.35">
      <c r="A27" s="34" t="s">
        <v>129</v>
      </c>
      <c r="B27" s="124" t="s">
        <v>146</v>
      </c>
      <c r="C27" s="124"/>
      <c r="D27" s="124"/>
      <c r="E27" s="124"/>
      <c r="F27" s="124"/>
      <c r="G27" s="124"/>
      <c r="H27" s="124"/>
      <c r="I27" s="124"/>
      <c r="J27" s="124"/>
      <c r="K27" s="124"/>
      <c r="L27" s="124"/>
      <c r="M27" s="124"/>
      <c r="N27" s="124"/>
    </row>
    <row r="28" spans="1:14" ht="45" customHeight="1" x14ac:dyDescent="0.35">
      <c r="A28" s="34" t="s">
        <v>131</v>
      </c>
      <c r="B28" s="101" t="s">
        <v>151</v>
      </c>
      <c r="C28" s="102"/>
      <c r="D28" s="102"/>
      <c r="E28" s="102"/>
      <c r="F28" s="102"/>
      <c r="G28" s="102"/>
      <c r="H28" s="102"/>
      <c r="I28" s="102"/>
      <c r="J28" s="102"/>
      <c r="K28" s="102"/>
      <c r="L28" s="102"/>
      <c r="M28" s="102"/>
      <c r="N28" s="103"/>
    </row>
    <row r="29" spans="1:14" ht="45" customHeight="1" x14ac:dyDescent="0.35">
      <c r="A29" s="34" t="s">
        <v>73</v>
      </c>
      <c r="B29" s="110" t="s">
        <v>147</v>
      </c>
      <c r="C29" s="110"/>
      <c r="D29" s="110"/>
      <c r="E29" s="110"/>
      <c r="F29" s="110"/>
      <c r="G29" s="110"/>
      <c r="H29" s="110"/>
      <c r="I29" s="110"/>
      <c r="J29" s="110"/>
      <c r="K29" s="110"/>
      <c r="L29" s="110"/>
      <c r="M29" s="110"/>
      <c r="N29" s="110"/>
    </row>
    <row r="30" spans="1:14" ht="45" customHeight="1" x14ac:dyDescent="0.35">
      <c r="A30" s="34" t="s">
        <v>132</v>
      </c>
      <c r="B30" s="101" t="s">
        <v>133</v>
      </c>
      <c r="C30" s="102"/>
      <c r="D30" s="102"/>
      <c r="E30" s="102"/>
      <c r="F30" s="102"/>
      <c r="G30" s="102"/>
      <c r="H30" s="102"/>
      <c r="I30" s="102"/>
      <c r="J30" s="102"/>
      <c r="K30" s="102"/>
      <c r="L30" s="102"/>
      <c r="M30" s="102"/>
      <c r="N30" s="103"/>
    </row>
    <row r="31" spans="1:14" ht="45" customHeight="1" x14ac:dyDescent="0.35">
      <c r="A31" s="34" t="s">
        <v>130</v>
      </c>
      <c r="B31" s="110" t="s">
        <v>150</v>
      </c>
      <c r="C31" s="110"/>
      <c r="D31" s="110"/>
      <c r="E31" s="110"/>
      <c r="F31" s="110"/>
      <c r="G31" s="110"/>
      <c r="H31" s="110"/>
      <c r="I31" s="110"/>
      <c r="J31" s="110"/>
      <c r="K31" s="110"/>
      <c r="L31" s="110"/>
      <c r="M31" s="110"/>
      <c r="N31" s="110"/>
    </row>
    <row r="32" spans="1:14" ht="45" customHeight="1" x14ac:dyDescent="0.35">
      <c r="A32" s="34" t="s">
        <v>134</v>
      </c>
      <c r="B32" s="110" t="s">
        <v>148</v>
      </c>
      <c r="C32" s="110"/>
      <c r="D32" s="110"/>
      <c r="E32" s="110"/>
      <c r="F32" s="110"/>
      <c r="G32" s="110"/>
      <c r="H32" s="110"/>
      <c r="I32" s="110"/>
      <c r="J32" s="110"/>
      <c r="K32" s="110"/>
      <c r="L32" s="110"/>
      <c r="M32" s="110"/>
      <c r="N32" s="110"/>
    </row>
    <row r="33" spans="1:14" ht="45" customHeight="1" x14ac:dyDescent="0.35">
      <c r="A33" s="34" t="s">
        <v>135</v>
      </c>
      <c r="B33" s="109" t="s">
        <v>149</v>
      </c>
      <c r="C33" s="109"/>
      <c r="D33" s="109"/>
      <c r="E33" s="109"/>
      <c r="F33" s="109"/>
      <c r="G33" s="109"/>
      <c r="H33" s="109"/>
      <c r="I33" s="109"/>
      <c r="J33" s="109"/>
      <c r="K33" s="109"/>
      <c r="L33" s="109"/>
      <c r="M33" s="109"/>
      <c r="N33" s="109"/>
    </row>
    <row r="34" spans="1:14" ht="73" customHeight="1" x14ac:dyDescent="0.35">
      <c r="A34" s="42" t="s">
        <v>113</v>
      </c>
      <c r="B34" s="117" t="s">
        <v>161</v>
      </c>
      <c r="C34" s="118"/>
      <c r="D34" s="118"/>
      <c r="E34" s="118"/>
      <c r="F34" s="118"/>
      <c r="G34" s="118"/>
      <c r="H34" s="118"/>
      <c r="I34" s="118"/>
      <c r="J34" s="118"/>
      <c r="K34" s="118"/>
      <c r="L34" s="118"/>
      <c r="M34" s="118"/>
      <c r="N34" s="119"/>
    </row>
    <row r="35" spans="1:14" ht="60" customHeight="1" x14ac:dyDescent="0.35">
      <c r="A35" s="34" t="s">
        <v>114</v>
      </c>
      <c r="B35" s="111" t="s">
        <v>155</v>
      </c>
      <c r="C35" s="111"/>
      <c r="D35" s="111"/>
      <c r="E35" s="111"/>
      <c r="F35" s="111"/>
      <c r="G35" s="111"/>
      <c r="H35" s="111"/>
      <c r="I35" s="111"/>
      <c r="J35" s="111"/>
      <c r="K35" s="111"/>
      <c r="L35" s="111"/>
      <c r="M35" s="111"/>
      <c r="N35" s="111"/>
    </row>
    <row r="36" spans="1:14" ht="45" customHeight="1" x14ac:dyDescent="0.35">
      <c r="A36" s="34" t="s">
        <v>115</v>
      </c>
      <c r="B36" s="108" t="s">
        <v>118</v>
      </c>
      <c r="C36" s="108"/>
      <c r="D36" s="108"/>
      <c r="E36" s="108"/>
      <c r="F36" s="108"/>
      <c r="G36" s="108"/>
      <c r="H36" s="108"/>
      <c r="I36" s="108"/>
      <c r="J36" s="108"/>
      <c r="K36" s="108"/>
      <c r="L36" s="108"/>
      <c r="M36" s="108"/>
      <c r="N36" s="108"/>
    </row>
    <row r="37" spans="1:14" ht="45" customHeight="1" x14ac:dyDescent="0.35">
      <c r="A37" s="34" t="s">
        <v>116</v>
      </c>
      <c r="B37" s="107" t="s">
        <v>136</v>
      </c>
      <c r="C37" s="107"/>
      <c r="D37" s="107"/>
      <c r="E37" s="107"/>
      <c r="F37" s="107"/>
      <c r="G37" s="107"/>
      <c r="H37" s="107"/>
      <c r="I37" s="107"/>
      <c r="J37" s="107"/>
      <c r="K37" s="107"/>
      <c r="L37" s="107"/>
      <c r="M37" s="107"/>
      <c r="N37" s="107"/>
    </row>
    <row r="38" spans="1:14" ht="45" customHeight="1" x14ac:dyDescent="0.35">
      <c r="A38" s="34" t="s">
        <v>117</v>
      </c>
      <c r="B38" s="107" t="s">
        <v>123</v>
      </c>
      <c r="C38" s="107"/>
      <c r="D38" s="107"/>
      <c r="E38" s="107"/>
      <c r="F38" s="107"/>
      <c r="G38" s="107"/>
      <c r="H38" s="107"/>
      <c r="I38" s="107"/>
      <c r="J38" s="107"/>
      <c r="K38" s="107"/>
      <c r="L38" s="107"/>
      <c r="M38" s="107"/>
      <c r="N38" s="107"/>
    </row>
    <row r="39" spans="1:14" ht="75" customHeight="1" x14ac:dyDescent="0.35">
      <c r="A39" s="34" t="s">
        <v>119</v>
      </c>
      <c r="B39" s="107" t="s">
        <v>156</v>
      </c>
      <c r="C39" s="107"/>
      <c r="D39" s="107"/>
      <c r="E39" s="107"/>
      <c r="F39" s="107"/>
      <c r="G39" s="107"/>
      <c r="H39" s="107"/>
      <c r="I39" s="107"/>
      <c r="J39" s="107"/>
      <c r="K39" s="107"/>
      <c r="L39" s="107"/>
      <c r="M39" s="107"/>
      <c r="N39" s="107"/>
    </row>
    <row r="40" spans="1:14" ht="45" customHeight="1" x14ac:dyDescent="0.35">
      <c r="A40" s="34" t="s">
        <v>120</v>
      </c>
      <c r="B40" s="108" t="s">
        <v>124</v>
      </c>
      <c r="C40" s="108"/>
      <c r="D40" s="108"/>
      <c r="E40" s="108"/>
      <c r="F40" s="108"/>
      <c r="G40" s="108"/>
      <c r="H40" s="108"/>
      <c r="I40" s="108"/>
      <c r="J40" s="108"/>
      <c r="K40" s="108"/>
      <c r="L40" s="108"/>
      <c r="M40" s="108"/>
      <c r="N40" s="108"/>
    </row>
    <row r="41" spans="1:14" ht="45" customHeight="1" x14ac:dyDescent="0.35">
      <c r="A41" s="34" t="s">
        <v>121</v>
      </c>
      <c r="B41" s="107" t="s">
        <v>125</v>
      </c>
      <c r="C41" s="107"/>
      <c r="D41" s="107"/>
      <c r="E41" s="107"/>
      <c r="F41" s="107"/>
      <c r="G41" s="107"/>
      <c r="H41" s="107"/>
      <c r="I41" s="107"/>
      <c r="J41" s="107"/>
      <c r="K41" s="107"/>
      <c r="L41" s="107"/>
      <c r="M41" s="107"/>
      <c r="N41" s="107"/>
    </row>
    <row r="42" spans="1:14" ht="45" customHeight="1" x14ac:dyDescent="0.35">
      <c r="A42" s="34" t="s">
        <v>122</v>
      </c>
      <c r="B42" s="107" t="s">
        <v>137</v>
      </c>
      <c r="C42" s="107"/>
      <c r="D42" s="107"/>
      <c r="E42" s="107"/>
      <c r="F42" s="107"/>
      <c r="G42" s="107"/>
      <c r="H42" s="107"/>
      <c r="I42" s="107"/>
      <c r="J42" s="107"/>
      <c r="K42" s="107"/>
      <c r="L42" s="107"/>
      <c r="M42" s="107"/>
      <c r="N42" s="107"/>
    </row>
  </sheetData>
  <mergeCells count="42">
    <mergeCell ref="B34:N34"/>
    <mergeCell ref="B26:N26"/>
    <mergeCell ref="B27:N27"/>
    <mergeCell ref="B29:N29"/>
    <mergeCell ref="B30:N30"/>
    <mergeCell ref="B28:N28"/>
    <mergeCell ref="B31:N31"/>
    <mergeCell ref="B32:N32"/>
    <mergeCell ref="B33:N33"/>
    <mergeCell ref="B1:N1"/>
    <mergeCell ref="B4:N4"/>
    <mergeCell ref="B5:N5"/>
    <mergeCell ref="B11:N11"/>
    <mergeCell ref="B14:N14"/>
    <mergeCell ref="B6:N6"/>
    <mergeCell ref="B7:N7"/>
    <mergeCell ref="B8:N8"/>
    <mergeCell ref="B9:N9"/>
    <mergeCell ref="B10:N10"/>
    <mergeCell ref="B3:N3"/>
    <mergeCell ref="B2:N2"/>
    <mergeCell ref="B15:N15"/>
    <mergeCell ref="B16:N16"/>
    <mergeCell ref="B17:N17"/>
    <mergeCell ref="B12:N12"/>
    <mergeCell ref="B13:N13"/>
    <mergeCell ref="B18:N18"/>
    <mergeCell ref="B19:N19"/>
    <mergeCell ref="B20:N20"/>
    <mergeCell ref="B42:N42"/>
    <mergeCell ref="B37:N37"/>
    <mergeCell ref="B38:N38"/>
    <mergeCell ref="B39:N39"/>
    <mergeCell ref="B40:N40"/>
    <mergeCell ref="B41:N41"/>
    <mergeCell ref="B22:N22"/>
    <mergeCell ref="B23:N23"/>
    <mergeCell ref="B24:N24"/>
    <mergeCell ref="B25:N25"/>
    <mergeCell ref="B21:N21"/>
    <mergeCell ref="B35:N35"/>
    <mergeCell ref="B36:N36"/>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CD905-D69A-43F5-8136-07D49F84547B}">
  <dimension ref="A1:A35"/>
  <sheetViews>
    <sheetView topLeftCell="A4" workbookViewId="0">
      <selection activeCell="A3" sqref="A3"/>
    </sheetView>
  </sheetViews>
  <sheetFormatPr defaultRowHeight="14.5" x14ac:dyDescent="0.35"/>
  <cols>
    <col min="1" max="1" width="97.26953125" customWidth="1"/>
  </cols>
  <sheetData>
    <row r="1" spans="1:1" ht="15.5" x14ac:dyDescent="0.35">
      <c r="A1" s="75" t="s">
        <v>170</v>
      </c>
    </row>
    <row r="2" spans="1:1" x14ac:dyDescent="0.35">
      <c r="A2" s="71" t="s">
        <v>171</v>
      </c>
    </row>
    <row r="3" spans="1:1" ht="221" x14ac:dyDescent="0.35">
      <c r="A3" s="72" t="s">
        <v>194</v>
      </c>
    </row>
    <row r="4" spans="1:1" x14ac:dyDescent="0.35">
      <c r="A4" s="71" t="s">
        <v>172</v>
      </c>
    </row>
    <row r="5" spans="1:1" ht="175" customHeight="1" x14ac:dyDescent="0.35">
      <c r="A5" s="72"/>
    </row>
    <row r="6" spans="1:1" x14ac:dyDescent="0.35">
      <c r="A6" s="73"/>
    </row>
    <row r="7" spans="1:1" x14ac:dyDescent="0.35">
      <c r="A7" s="73"/>
    </row>
    <row r="8" spans="1:1" x14ac:dyDescent="0.35">
      <c r="A8" s="73"/>
    </row>
    <row r="9" spans="1:1" x14ac:dyDescent="0.35">
      <c r="A9" s="73"/>
    </row>
    <row r="10" spans="1:1" x14ac:dyDescent="0.35">
      <c r="A10" s="73"/>
    </row>
    <row r="11" spans="1:1" x14ac:dyDescent="0.35">
      <c r="A11" s="73"/>
    </row>
    <row r="12" spans="1:1" x14ac:dyDescent="0.35">
      <c r="A12" s="73"/>
    </row>
    <row r="13" spans="1:1" x14ac:dyDescent="0.35">
      <c r="A13" s="73"/>
    </row>
    <row r="14" spans="1:1" x14ac:dyDescent="0.35">
      <c r="A14" s="73"/>
    </row>
    <row r="15" spans="1:1" x14ac:dyDescent="0.35">
      <c r="A15" s="73"/>
    </row>
    <row r="16" spans="1:1" x14ac:dyDescent="0.35">
      <c r="A16" s="73"/>
    </row>
    <row r="17" spans="1:1" x14ac:dyDescent="0.35">
      <c r="A17" s="73"/>
    </row>
    <row r="18" spans="1:1" x14ac:dyDescent="0.35">
      <c r="A18" s="73"/>
    </row>
    <row r="19" spans="1:1" x14ac:dyDescent="0.35">
      <c r="A19" s="73"/>
    </row>
    <row r="20" spans="1:1" x14ac:dyDescent="0.35">
      <c r="A20" s="73"/>
    </row>
    <row r="21" spans="1:1" x14ac:dyDescent="0.35">
      <c r="A21" s="73"/>
    </row>
    <row r="22" spans="1:1" x14ac:dyDescent="0.35">
      <c r="A22" s="73"/>
    </row>
    <row r="23" spans="1:1" x14ac:dyDescent="0.35">
      <c r="A23" s="73"/>
    </row>
    <row r="24" spans="1:1" x14ac:dyDescent="0.35">
      <c r="A24" s="73"/>
    </row>
    <row r="25" spans="1:1" x14ac:dyDescent="0.35">
      <c r="A25" s="73"/>
    </row>
    <row r="26" spans="1:1" x14ac:dyDescent="0.35">
      <c r="A26" s="73"/>
    </row>
    <row r="27" spans="1:1" x14ac:dyDescent="0.35">
      <c r="A27" s="73"/>
    </row>
    <row r="28" spans="1:1" x14ac:dyDescent="0.35">
      <c r="A28" s="73"/>
    </row>
    <row r="29" spans="1:1" x14ac:dyDescent="0.35">
      <c r="A29" s="73"/>
    </row>
    <row r="30" spans="1:1" x14ac:dyDescent="0.35">
      <c r="A30" s="73"/>
    </row>
    <row r="31" spans="1:1" x14ac:dyDescent="0.35">
      <c r="A31" s="73"/>
    </row>
    <row r="32" spans="1:1" x14ac:dyDescent="0.35">
      <c r="A32" s="74"/>
    </row>
    <row r="33" spans="1:1" x14ac:dyDescent="0.35">
      <c r="A33" s="74"/>
    </row>
    <row r="34" spans="1:1" x14ac:dyDescent="0.35">
      <c r="A34" s="74"/>
    </row>
    <row r="35" spans="1:1" x14ac:dyDescent="0.35">
      <c r="A35" s="7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5D59-5B3C-46FD-A06C-33772ED18E2A}">
  <dimension ref="A1:E56"/>
  <sheetViews>
    <sheetView topLeftCell="B1" zoomScale="60" zoomScaleNormal="60" workbookViewId="0">
      <selection activeCell="C68" sqref="C68"/>
    </sheetView>
  </sheetViews>
  <sheetFormatPr defaultRowHeight="14.5" x14ac:dyDescent="0.35"/>
  <cols>
    <col min="1" max="1" width="22.6328125" customWidth="1"/>
    <col min="2" max="2" width="31.54296875" customWidth="1"/>
    <col min="3" max="3" width="15.7265625" customWidth="1"/>
    <col min="4" max="4" width="15" customWidth="1"/>
  </cols>
  <sheetData>
    <row r="1" spans="1:4" ht="31" x14ac:dyDescent="0.35">
      <c r="A1" s="14" t="s">
        <v>3</v>
      </c>
      <c r="B1" s="60">
        <v>44197</v>
      </c>
      <c r="C1" s="60">
        <v>44228</v>
      </c>
      <c r="D1" s="60">
        <v>44256</v>
      </c>
    </row>
    <row r="2" spans="1:4" ht="43.5" x14ac:dyDescent="0.35">
      <c r="A2" s="15" t="s">
        <v>13</v>
      </c>
      <c r="B2" s="28">
        <f>SUM(B3:B4)</f>
        <v>11</v>
      </c>
      <c r="C2" s="28">
        <f>SUM(C3:C4)</f>
        <v>10</v>
      </c>
      <c r="D2" s="28">
        <f>SUM(D3:D4)</f>
        <v>26</v>
      </c>
    </row>
    <row r="3" spans="1:4" ht="43.5" x14ac:dyDescent="0.35">
      <c r="A3" s="16" t="s">
        <v>19</v>
      </c>
      <c r="B3" s="27">
        <v>2</v>
      </c>
      <c r="C3" s="27">
        <v>9</v>
      </c>
      <c r="D3" s="27">
        <v>17</v>
      </c>
    </row>
    <row r="4" spans="1:4" ht="43.5" x14ac:dyDescent="0.35">
      <c r="A4" s="16" t="s">
        <v>20</v>
      </c>
      <c r="B4" s="27">
        <v>9</v>
      </c>
      <c r="C4" s="27">
        <v>1</v>
      </c>
      <c r="D4" s="27">
        <v>9</v>
      </c>
    </row>
    <row r="33" spans="2:5" x14ac:dyDescent="0.35">
      <c r="B33" s="18" t="s">
        <v>81</v>
      </c>
      <c r="C33" s="11">
        <v>12</v>
      </c>
    </row>
    <row r="34" spans="2:5" x14ac:dyDescent="0.35">
      <c r="B34" s="19" t="s">
        <v>74</v>
      </c>
      <c r="C34" s="11">
        <v>1</v>
      </c>
    </row>
    <row r="35" spans="2:5" x14ac:dyDescent="0.35">
      <c r="B35" s="19" t="s">
        <v>82</v>
      </c>
      <c r="C35" s="51">
        <v>1</v>
      </c>
    </row>
    <row r="36" spans="2:5" x14ac:dyDescent="0.35">
      <c r="B36" s="18" t="s">
        <v>83</v>
      </c>
      <c r="C36" s="11">
        <v>1</v>
      </c>
    </row>
    <row r="37" spans="2:5" x14ac:dyDescent="0.35">
      <c r="B37" s="19" t="s">
        <v>162</v>
      </c>
      <c r="C37" s="52" t="s">
        <v>164</v>
      </c>
    </row>
    <row r="38" spans="2:5" ht="29" x14ac:dyDescent="0.35">
      <c r="B38" s="38" t="s">
        <v>86</v>
      </c>
      <c r="C38" s="52" t="s">
        <v>164</v>
      </c>
    </row>
    <row r="39" spans="2:5" ht="58" x14ac:dyDescent="0.35">
      <c r="B39" s="15" t="s">
        <v>160</v>
      </c>
      <c r="C39" s="28">
        <v>14</v>
      </c>
    </row>
    <row r="40" spans="2:5" ht="58" x14ac:dyDescent="0.35">
      <c r="B40" s="15" t="s">
        <v>14</v>
      </c>
      <c r="C40" s="28">
        <v>34</v>
      </c>
    </row>
    <row r="41" spans="2:5" ht="29" x14ac:dyDescent="0.35">
      <c r="B41" s="15" t="s">
        <v>89</v>
      </c>
      <c r="C41" s="28">
        <v>34</v>
      </c>
    </row>
    <row r="48" spans="2:5" x14ac:dyDescent="0.35">
      <c r="C48" s="61">
        <v>44197</v>
      </c>
      <c r="D48" s="61">
        <v>44228</v>
      </c>
      <c r="E48" s="61">
        <v>44256</v>
      </c>
    </row>
    <row r="49" spans="2:5" x14ac:dyDescent="0.35">
      <c r="B49" s="23" t="s">
        <v>4</v>
      </c>
      <c r="C49" s="5">
        <v>1</v>
      </c>
      <c r="D49" s="5">
        <v>1</v>
      </c>
      <c r="E49" s="7">
        <v>2</v>
      </c>
    </row>
    <row r="50" spans="2:5" x14ac:dyDescent="0.35">
      <c r="B50" s="23" t="s">
        <v>5</v>
      </c>
      <c r="C50" s="5">
        <v>4</v>
      </c>
      <c r="D50" s="5">
        <v>2</v>
      </c>
      <c r="E50" s="7">
        <v>2</v>
      </c>
    </row>
    <row r="51" spans="2:5" x14ac:dyDescent="0.35">
      <c r="B51" s="23" t="s">
        <v>6</v>
      </c>
      <c r="C51" s="5">
        <v>0</v>
      </c>
      <c r="D51" s="5">
        <v>0</v>
      </c>
      <c r="E51" s="7">
        <v>0</v>
      </c>
    </row>
    <row r="52" spans="2:5" x14ac:dyDescent="0.35">
      <c r="B52" s="23" t="s">
        <v>7</v>
      </c>
      <c r="C52" s="5">
        <v>1</v>
      </c>
      <c r="D52" s="5">
        <v>0</v>
      </c>
      <c r="E52" s="7">
        <v>0</v>
      </c>
    </row>
    <row r="53" spans="2:5" ht="29" x14ac:dyDescent="0.35">
      <c r="B53" s="23" t="s">
        <v>8</v>
      </c>
      <c r="C53" s="5">
        <v>0</v>
      </c>
      <c r="D53" s="5">
        <v>0</v>
      </c>
      <c r="E53" s="7">
        <v>0</v>
      </c>
    </row>
    <row r="54" spans="2:5" x14ac:dyDescent="0.35">
      <c r="B54" s="23" t="s">
        <v>9</v>
      </c>
      <c r="C54" s="5">
        <v>1</v>
      </c>
      <c r="D54" s="5">
        <v>2</v>
      </c>
      <c r="E54" s="7">
        <v>4</v>
      </c>
    </row>
    <row r="55" spans="2:5" x14ac:dyDescent="0.35">
      <c r="B55" s="23" t="s">
        <v>10</v>
      </c>
      <c r="C55" s="5">
        <v>0</v>
      </c>
      <c r="D55" s="5">
        <v>0</v>
      </c>
      <c r="E55" s="7">
        <v>0</v>
      </c>
    </row>
    <row r="56" spans="2:5" x14ac:dyDescent="0.35">
      <c r="B56" s="23" t="s">
        <v>1</v>
      </c>
      <c r="C56" s="5">
        <v>0</v>
      </c>
      <c r="D56" s="5">
        <v>1</v>
      </c>
      <c r="E56" s="7">
        <v>0</v>
      </c>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8CCD1058F34F479E4CE699805D7DFD" ma:contentTypeVersion="16" ma:contentTypeDescription="Create a new document." ma:contentTypeScope="" ma:versionID="86702ff8b1d7dee10c2e372eeabd7373">
  <xsd:schema xmlns:xsd="http://www.w3.org/2001/XMLSchema" xmlns:xs="http://www.w3.org/2001/XMLSchema" xmlns:p="http://schemas.microsoft.com/office/2006/metadata/properties" xmlns:ns2="f205a48b-1524-4a34-8e7e-b5ebedbd8f4e" xmlns:ns3="cc744446-ad0c-4ea9-ae9d-caf6cc899fef" targetNamespace="http://schemas.microsoft.com/office/2006/metadata/properties" ma:root="true" ma:fieldsID="932a99d2c782e1dfa92cac4bf958c633" ns2:_="" ns3:_="">
    <xsd:import namespace="f205a48b-1524-4a34-8e7e-b5ebedbd8f4e"/>
    <xsd:import namespace="cc744446-ad0c-4ea9-ae9d-caf6cc899f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05a48b-1524-4a34-8e7e-b5ebedbd8f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25c0b80-9f20-4e3c-9753-f602b8c88a0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c744446-ad0c-4ea9-ae9d-caf6cc899fe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55aacc3-56d1-4ff1-a8ea-8922df09526b}" ma:internalName="TaxCatchAll" ma:showField="CatchAllData" ma:web="cc744446-ad0c-4ea9-ae9d-caf6cc899f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c744446-ad0c-4ea9-ae9d-caf6cc899fef" xsi:nil="true"/>
    <lcf76f155ced4ddcb4097134ff3c332f xmlns="f205a48b-1524-4a34-8e7e-b5ebedbd8f4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EA07A7-7A56-49F1-84B8-84F211EBAE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05a48b-1524-4a34-8e7e-b5ebedbd8f4e"/>
    <ds:schemaRef ds:uri="cc744446-ad0c-4ea9-ae9d-caf6cc899f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A57372-A4C0-45F1-9EF3-8924F46A7C28}">
  <ds:schemaRefs>
    <ds:schemaRef ds:uri="f205a48b-1524-4a34-8e7e-b5ebedbd8f4e"/>
    <ds:schemaRef ds:uri="http://www.w3.org/XML/1998/namespace"/>
    <ds:schemaRef ds:uri="cc744446-ad0c-4ea9-ae9d-caf6cc899fef"/>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purl.org/dc/dcmitype/"/>
    <ds:schemaRef ds:uri="http://purl.org/dc/elements/1.1/"/>
  </ds:schemaRefs>
</ds:datastoreItem>
</file>

<file path=customXml/itemProps3.xml><?xml version="1.0" encoding="utf-8"?>
<ds:datastoreItem xmlns:ds="http://schemas.openxmlformats.org/officeDocument/2006/customXml" ds:itemID="{B494FF23-D590-4D40-8ADA-D0BDA093CB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Monthly Report</vt:lpstr>
      <vt:lpstr>Sheet2</vt:lpstr>
      <vt:lpstr>Definitions</vt:lpstr>
      <vt:lpstr>Narrative</vt:lpstr>
      <vt:lpstr>Sheet1</vt:lpstr>
    </vt:vector>
  </TitlesOfParts>
  <Company>HA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Pelech</dc:creator>
  <cp:lastModifiedBy>Aneesa Patwary</cp:lastModifiedBy>
  <cp:revision/>
  <dcterms:created xsi:type="dcterms:W3CDTF">2019-07-30T13:43:10Z</dcterms:created>
  <dcterms:modified xsi:type="dcterms:W3CDTF">2022-06-10T18:26:24Z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0x010100B68CCD1058F34F479E4CE699805D7DFD</vt:lpwstr>
  </property>
  <property fmtid="{D5CDD505-2E9C-101B-9397-08002B2CF9AE}" pid="3" name="Order">
    <vt:r8>2919800</vt:r8>
  </property>
  <property fmtid="{D5CDD505-2E9C-101B-9397-08002B2CF9AE}" pid="4" name="MediaServiceImageTags">
    <vt:lpwstr/>
  </property>
</Properties>
</file>