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ayors Office\Violence Prevention Reduction\"/>
    </mc:Choice>
  </mc:AlternateContent>
  <xr:revisionPtr revIDLastSave="0" documentId="8_{BBEC6179-0CE3-4A58-9500-58AA9F8BC2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 VR Investments 7.27.21 Upd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8" i="6" l="1"/>
  <c r="H126" i="6"/>
  <c r="H125" i="6"/>
  <c r="B1" i="6" l="1"/>
</calcChain>
</file>

<file path=xl/sharedStrings.xml><?xml version="1.0" encoding="utf-8"?>
<sst xmlns="http://schemas.openxmlformats.org/spreadsheetml/2006/main" count="432" uniqueCount="169">
  <si>
    <t>Amount</t>
  </si>
  <si>
    <t>Dept</t>
  </si>
  <si>
    <t>Status</t>
  </si>
  <si>
    <t>Delegates</t>
  </si>
  <si>
    <t>Community Area</t>
  </si>
  <si>
    <t>Subdelegates</t>
  </si>
  <si>
    <t>Street outreach</t>
  </si>
  <si>
    <t>CDPH</t>
  </si>
  <si>
    <t>MFS</t>
  </si>
  <si>
    <t>Citywide</t>
  </si>
  <si>
    <t xml:space="preserve">MFS summer safety activities </t>
  </si>
  <si>
    <t>Contract executed</t>
  </si>
  <si>
    <t>Austin</t>
  </si>
  <si>
    <t>INVC</t>
  </si>
  <si>
    <t>West Garfield Park</t>
  </si>
  <si>
    <t>East Garfield Park</t>
  </si>
  <si>
    <t>Breakthrough</t>
  </si>
  <si>
    <t>North Lawndale</t>
  </si>
  <si>
    <t>UCAN</t>
  </si>
  <si>
    <t>Humboldt Park</t>
  </si>
  <si>
    <t>ALSO</t>
  </si>
  <si>
    <t>South Lawndale (Little Village)</t>
  </si>
  <si>
    <t>New Life</t>
  </si>
  <si>
    <t>Englewood</t>
  </si>
  <si>
    <t>Target</t>
  </si>
  <si>
    <t>West Englewood</t>
  </si>
  <si>
    <t>South Shore</t>
  </si>
  <si>
    <t>Claretian</t>
  </si>
  <si>
    <t>Auburn Gresham</t>
  </si>
  <si>
    <t>Roseland</t>
  </si>
  <si>
    <t>Back of the Yards</t>
  </si>
  <si>
    <t>Precious Blood</t>
  </si>
  <si>
    <t>Chicago Lawn</t>
  </si>
  <si>
    <t>SWOP</t>
  </si>
  <si>
    <t>Woodlawn</t>
  </si>
  <si>
    <t>Project Hood</t>
  </si>
  <si>
    <t>Grand Crossing</t>
  </si>
  <si>
    <t>Acclivus</t>
  </si>
  <si>
    <t>Washington Park</t>
  </si>
  <si>
    <t>RFP review process is underway</t>
  </si>
  <si>
    <t>Victim services </t>
  </si>
  <si>
    <t>BUILD</t>
  </si>
  <si>
    <t>North Lawndale </t>
  </si>
  <si>
    <t>Universal Family Connection</t>
  </si>
  <si>
    <t>Centers for New Horizons</t>
  </si>
  <si>
    <t>New City</t>
  </si>
  <si>
    <t>Chicago Survivors</t>
  </si>
  <si>
    <t>Capacity building and small grants (not yet awarded)</t>
  </si>
  <si>
    <t>RFP released, closing 6/18</t>
  </si>
  <si>
    <t>TBD</t>
  </si>
  <si>
    <t>Trauma-informed training </t>
  </si>
  <si>
    <t>RFP in development at CDPH</t>
  </si>
  <si>
    <t>Pending</t>
  </si>
  <si>
    <t>Youth diversion services  (supporting JISC)</t>
  </si>
  <si>
    <t>DFSS</t>
  </si>
  <si>
    <t>Lawndale Christian Legal Center</t>
  </si>
  <si>
    <t>CPD JISC Districts (001, 002, 003, 007, 008, 009, 010, 011, 012 and 015)</t>
  </si>
  <si>
    <t>New Life Centers</t>
  </si>
  <si>
    <t>Target Area Development Corporation</t>
  </si>
  <si>
    <t>Behavioral health and transitional jobs</t>
  </si>
  <si>
    <t>Heartland Alliance / READI</t>
  </si>
  <si>
    <t>North Lawndale, Englewood, Austin</t>
  </si>
  <si>
    <t>Re-entry hubs</t>
  </si>
  <si>
    <t>Howard Area Community Center</t>
  </si>
  <si>
    <t>Rogers Park</t>
  </si>
  <si>
    <t>Community Assistance Programs</t>
  </si>
  <si>
    <t>West Pullman</t>
  </si>
  <si>
    <t>The Westside Justice Center</t>
  </si>
  <si>
    <t>East Garfield/Near West Side</t>
  </si>
  <si>
    <t>Teamwork Englewood</t>
  </si>
  <si>
    <t>Transitional jobs</t>
  </si>
  <si>
    <t>Association House of Chicago</t>
  </si>
  <si>
    <t>Chicago Horticultural Society</t>
  </si>
  <si>
    <t>Chicago Lighthouse for People Who are Blind</t>
  </si>
  <si>
    <t>Growing Home, Inc</t>
  </si>
  <si>
    <t>Haymarket Center</t>
  </si>
  <si>
    <t>Inspiration Corporation</t>
  </si>
  <si>
    <t>National Able Network</t>
  </si>
  <si>
    <t>New Moms</t>
  </si>
  <si>
    <t>North Lawndale Employment Network</t>
  </si>
  <si>
    <t>Poder Learning Center</t>
  </si>
  <si>
    <t>Safer Foundation</t>
  </si>
  <si>
    <t>Salvation Army</t>
  </si>
  <si>
    <t>The CARA program</t>
  </si>
  <si>
    <t>Westside Health Authority</t>
  </si>
  <si>
    <t>Youth Services (Summer jobs in E/W Garfield, CYSC)</t>
  </si>
  <si>
    <t>City Colleges</t>
  </si>
  <si>
    <t>IGA with City Colleges executed, program launched</t>
  </si>
  <si>
    <t>West Garfield Park Community Plaza and Roller Rink</t>
  </si>
  <si>
    <t>Park District</t>
  </si>
  <si>
    <t xml:space="preserve">Site Design Group, All-Bry Construction Company </t>
  </si>
  <si>
    <t>CDOT/DCASE/CPL</t>
  </si>
  <si>
    <t xml:space="preserve">~30% spent, allocated to multiple projects </t>
  </si>
  <si>
    <t>Youth violence reduction - Choose to Change</t>
  </si>
  <si>
    <t>CPS</t>
  </si>
  <si>
    <t>Greater Grand Crossing</t>
  </si>
  <si>
    <t>South Lawndale</t>
  </si>
  <si>
    <t>Chatham</t>
  </si>
  <si>
    <t>Youth violence reduction - SCaN (programming and capacity building)</t>
  </si>
  <si>
    <t>BUILD, Inc.</t>
  </si>
  <si>
    <t>Catholic Charities Archdiocese of Chicago</t>
  </si>
  <si>
    <t>Healing Hurt People Chicago</t>
  </si>
  <si>
    <t>Alternative Schools Network</t>
  </si>
  <si>
    <t>Puerto Rican Cultural Center</t>
  </si>
  <si>
    <t>Children's Home and Aid</t>
  </si>
  <si>
    <t xml:space="preserve">Precious Blood Ministry of Reconciliation </t>
  </si>
  <si>
    <t>Youth Advocate Programs, Inc</t>
  </si>
  <si>
    <t>St. Sabina</t>
  </si>
  <si>
    <t>Metropolitan Family Services</t>
  </si>
  <si>
    <t>Phalanx Family Services</t>
  </si>
  <si>
    <t>SGA Youth &amp; Family Services</t>
  </si>
  <si>
    <t>Domestic violence services</t>
  </si>
  <si>
    <t>Connections for Abused Women and their Children</t>
  </si>
  <si>
    <t>Family Rescue</t>
  </si>
  <si>
    <t>Apna Ghar, Inc.</t>
  </si>
  <si>
    <t>Ascend Justice</t>
  </si>
  <si>
    <t>Between Friends</t>
  </si>
  <si>
    <t>Centro Romero</t>
  </si>
  <si>
    <t>Chicago Children's Advocacy Center</t>
  </si>
  <si>
    <t>Healthcare Alternative Systems, Inc.</t>
  </si>
  <si>
    <t>Heartland Human Care Services, Inc.</t>
  </si>
  <si>
    <t>Life-Span</t>
  </si>
  <si>
    <t>Mujeres Latinas En Accion</t>
  </si>
  <si>
    <t>Polish American Association</t>
  </si>
  <si>
    <t>Sarah's Inn</t>
  </si>
  <si>
    <t>The Hana Center</t>
  </si>
  <si>
    <t>The Resurrection Project</t>
  </si>
  <si>
    <t>The Network</t>
  </si>
  <si>
    <t>All Chicago</t>
  </si>
  <si>
    <t>-</t>
  </si>
  <si>
    <t>CARE (Co- and Alternate Response Pilots)</t>
  </si>
  <si>
    <t>No delegate agencies</t>
  </si>
  <si>
    <t>Still I Rise - cannabis scholarship program</t>
  </si>
  <si>
    <t>Youth Advocate Programs, Inc. and Children's Home and Aid</t>
  </si>
  <si>
    <t>MFS direct services (behavioral health)</t>
  </si>
  <si>
    <t>Violence Reduction Investements - 2021 total</t>
  </si>
  <si>
    <t>Neighborhood Activation - infrastructure improvements</t>
  </si>
  <si>
    <t>Funding Categories </t>
  </si>
  <si>
    <t>Subdelegate Amount</t>
  </si>
  <si>
    <t>Expenditures to Date</t>
  </si>
  <si>
    <t>program starts summer 2022</t>
  </si>
  <si>
    <t>Public Equity</t>
  </si>
  <si>
    <t>Grand Blvd</t>
  </si>
  <si>
    <t>Youth Guidance</t>
  </si>
  <si>
    <t>Alliance of Local Organizations (ALSO)</t>
  </si>
  <si>
    <t>West Town</t>
  </si>
  <si>
    <t>Youth Advocate Program</t>
  </si>
  <si>
    <t>Washington Heights</t>
  </si>
  <si>
    <t>Envision</t>
  </si>
  <si>
    <r>
      <t xml:space="preserve">Brighton Park </t>
    </r>
    <r>
      <rPr>
        <i/>
        <sz val="11"/>
        <rFont val="Calibri"/>
        <family val="2"/>
        <scheme val="minor"/>
      </rPr>
      <t>(2021 contract carried over to 2022, no new dollars, 500,000)</t>
    </r>
  </si>
  <si>
    <t>Together Chicago</t>
  </si>
  <si>
    <r>
      <t xml:space="preserve">Near West </t>
    </r>
    <r>
      <rPr>
        <i/>
        <sz val="11"/>
        <rFont val="Calibri"/>
        <family val="2"/>
        <scheme val="minor"/>
      </rPr>
      <t>(2021 contract carried over to 2022, no new dollars, $500,000)</t>
    </r>
  </si>
  <si>
    <t>RFP under development, 2022 release</t>
  </si>
  <si>
    <t>(anticipate 4 - 6 delegates) Lower West, Greater Grand Crossing, Woodlawn, South Chicago, Washington Park, Chatham</t>
  </si>
  <si>
    <t xml:space="preserve">Services for people who cause harm </t>
  </si>
  <si>
    <t>Contract awarded</t>
  </si>
  <si>
    <t>West Englewood, Englewood, Chicago Lawn and South Chicago</t>
  </si>
  <si>
    <t>Auburn Gresham, Chatham, Uptown, Lakeview</t>
  </si>
  <si>
    <t>Not funded</t>
  </si>
  <si>
    <t>Employment and Employer Services</t>
  </si>
  <si>
    <t>Greater West Town Community Development</t>
  </si>
  <si>
    <t>YWCA Metropolitan Chicago (formerly Streetwise Inc)</t>
  </si>
  <si>
    <t>Boys &amp; Girls Clubs of Chicago</t>
  </si>
  <si>
    <t>Breakthrough Urban Ministries, Inc</t>
  </si>
  <si>
    <t>BUILD Incorporated</t>
  </si>
  <si>
    <t>Chicago West Community Music Center DBA The Wish Program</t>
  </si>
  <si>
    <t>Julie and Michael Tracy Family Foundation</t>
  </si>
  <si>
    <t>Marillac St. Vincent Family Services Inc. DBA St. Vincent DePaul Center</t>
  </si>
  <si>
    <t>Contract declined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</si>
</sst>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/>
    </xf>
    <xf numFmtId="44" fontId="4" fillId="0" borderId="1" xfId="1" applyFont="1" applyBorder="1" applyAlignment="1">
      <alignment horizontal="left" vertical="center"/>
    </xf>
    <xf numFmtId="44" fontId="6" fillId="0" borderId="1" xfId="1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44" fontId="4" fillId="2" borderId="1" xfId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64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4" fontId="4" fillId="0" borderId="0" xfId="1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readingOrder="1"/>
    </xf>
    <xf numFmtId="0" fontId="4" fillId="2" borderId="0" xfId="0" applyFont="1" applyFill="1" applyBorder="1" applyAlignment="1">
      <alignment horizontal="left" vertical="center"/>
    </xf>
    <xf numFmtId="44" fontId="5" fillId="0" borderId="1" xfId="1" applyFont="1" applyBorder="1" applyAlignment="1">
      <alignment horizontal="center" vertical="center" readingOrder="1"/>
    </xf>
    <xf numFmtId="0" fontId="5" fillId="0" borderId="1" xfId="0" applyFont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readingOrder="1"/>
    </xf>
    <xf numFmtId="0" fontId="4" fillId="0" borderId="1" xfId="0" applyFont="1" applyBorder="1" applyAlignment="1">
      <alignment horizontal="left" vertical="center" wrapText="1"/>
    </xf>
    <xf numFmtId="44" fontId="4" fillId="2" borderId="1" xfId="1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readingOrder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readingOrder="1"/>
    </xf>
    <xf numFmtId="0" fontId="4" fillId="0" borderId="1" xfId="0" applyFont="1" applyBorder="1" applyAlignment="1">
      <alignment horizontal="left" vertical="top" wrapText="1"/>
    </xf>
    <xf numFmtId="44" fontId="6" fillId="0" borderId="1" xfId="1" applyFont="1" applyFill="1" applyBorder="1" applyAlignment="1">
      <alignment horizontal="left" vertical="center"/>
    </xf>
    <xf numFmtId="44" fontId="4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readingOrder="1"/>
    </xf>
    <xf numFmtId="0" fontId="0" fillId="0" borderId="1" xfId="0" applyFill="1" applyBorder="1" applyAlignment="1">
      <alignment horizontal="left" vertical="center"/>
    </xf>
    <xf numFmtId="44" fontId="4" fillId="0" borderId="1" xfId="1" applyFont="1" applyFill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left" vertical="center"/>
    </xf>
    <xf numFmtId="44" fontId="4" fillId="0" borderId="1" xfId="1" applyNumberFormat="1" applyFont="1" applyFill="1" applyBorder="1" applyAlignment="1">
      <alignment horizontal="left" vertical="center"/>
    </xf>
    <xf numFmtId="165" fontId="4" fillId="0" borderId="1" xfId="1" applyNumberFormat="1" applyFont="1" applyBorder="1" applyAlignment="1">
      <alignment vertical="center"/>
    </xf>
    <xf numFmtId="44" fontId="4" fillId="0" borderId="1" xfId="3" applyNumberFormat="1" applyFont="1" applyBorder="1" applyAlignment="1">
      <alignment horizontal="right"/>
    </xf>
    <xf numFmtId="44" fontId="4" fillId="0" borderId="1" xfId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0" fillId="0" borderId="1" xfId="1" applyNumberFormat="1" applyFont="1" applyFill="1" applyBorder="1"/>
    <xf numFmtId="164" fontId="4" fillId="0" borderId="1" xfId="0" applyNumberFormat="1" applyFont="1" applyFill="1" applyBorder="1" applyAlignment="1">
      <alignment horizontal="left" vertical="center"/>
    </xf>
    <xf numFmtId="165" fontId="6" fillId="0" borderId="1" xfId="1" applyNumberFormat="1" applyFont="1" applyBorder="1" applyAlignment="1">
      <alignment horizontal="left" vertical="center"/>
    </xf>
    <xf numFmtId="165" fontId="4" fillId="0" borderId="1" xfId="1" applyNumberFormat="1" applyFont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left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left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readingOrder="1"/>
    </xf>
    <xf numFmtId="0" fontId="6" fillId="0" borderId="3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left" vertical="center" readingOrder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readingOrder="1"/>
    </xf>
    <xf numFmtId="164" fontId="4" fillId="0" borderId="1" xfId="0" applyNumberFormat="1" applyFont="1" applyBorder="1" applyAlignment="1">
      <alignment horizontal="center" vertical="center"/>
    </xf>
    <xf numFmtId="44" fontId="4" fillId="2" borderId="1" xfId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vertical="center"/>
    </xf>
    <xf numFmtId="165" fontId="4" fillId="0" borderId="1" xfId="1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center" vertical="center"/>
    </xf>
    <xf numFmtId="44" fontId="4" fillId="0" borderId="1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4" fontId="4" fillId="0" borderId="2" xfId="1" applyFont="1" applyFill="1" applyBorder="1" applyAlignment="1">
      <alignment horizontal="center" vertical="center"/>
    </xf>
    <xf numFmtId="44" fontId="4" fillId="0" borderId="3" xfId="1" applyFont="1" applyFill="1" applyBorder="1" applyAlignment="1">
      <alignment horizontal="center" vertical="center"/>
    </xf>
    <xf numFmtId="44" fontId="4" fillId="0" borderId="4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readingOrder="1"/>
    </xf>
    <xf numFmtId="164" fontId="4" fillId="2" borderId="1" xfId="0" applyNumberFormat="1" applyFont="1" applyFill="1" applyBorder="1" applyAlignment="1">
      <alignment horizontal="left" vertical="center"/>
    </xf>
  </cellXfs>
  <cellStyles count="4">
    <cellStyle name="Comma" xfId="3" builtinId="3"/>
    <cellStyle name="Currency" xfId="1" builtinId="4"/>
    <cellStyle name="Normal" xfId="0" builtinId="0"/>
    <cellStyle name="Normal 2" xfId="2" xr:uid="{38562D20-7549-4BCE-BD8D-4FAAA6BB084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7E3A6F-D8F8-4509-8DBD-B9A9412D5B2F}">
  <dimension ref="A1:I167"/>
  <sheetViews>
    <sheetView tabSelected="1" workbookViewId="0">
      <selection activeCell="B23" sqref="B23:B29"/>
    </sheetView>
  </sheetViews>
  <sheetFormatPr defaultRowHeight="15" x14ac:dyDescent="0.25"/>
  <cols>
    <col min="1" max="1" width="54.5703125" style="9" customWidth="1"/>
    <col min="2" max="2" width="29.140625" style="8" customWidth="1"/>
    <col min="3" max="3" width="17.7109375" style="8" customWidth="1"/>
    <col min="4" max="4" width="37.140625" style="9" hidden="1" customWidth="1"/>
    <col min="5" max="5" width="49.7109375" style="9" customWidth="1"/>
    <col min="6" max="6" width="32.140625" style="9" customWidth="1"/>
    <col min="7" max="8" width="24.85546875" style="10" customWidth="1"/>
    <col min="9" max="9" width="42.28515625" style="9" customWidth="1"/>
    <col min="10" max="16384" width="9.140625" style="9"/>
  </cols>
  <sheetData>
    <row r="1" spans="1:9" ht="18.75" x14ac:dyDescent="0.25">
      <c r="A1" s="1" t="s">
        <v>135</v>
      </c>
      <c r="B1" s="2">
        <f>SUM(B3:B143)</f>
        <v>51255955</v>
      </c>
      <c r="C1" s="22"/>
      <c r="D1" s="24"/>
      <c r="E1" s="24"/>
      <c r="F1" s="24"/>
      <c r="G1" s="3"/>
      <c r="H1" s="3"/>
      <c r="I1" s="24"/>
    </row>
    <row r="2" spans="1:9" s="11" customFormat="1" x14ac:dyDescent="0.25">
      <c r="A2" s="14" t="s">
        <v>137</v>
      </c>
      <c r="B2" s="14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3" t="s">
        <v>138</v>
      </c>
      <c r="H2" s="13" t="s">
        <v>139</v>
      </c>
      <c r="I2" s="14" t="s">
        <v>5</v>
      </c>
    </row>
    <row r="3" spans="1:9" x14ac:dyDescent="0.25">
      <c r="A3" s="50" t="s">
        <v>6</v>
      </c>
      <c r="B3" s="76">
        <v>12975000</v>
      </c>
      <c r="C3" s="76" t="s">
        <v>7</v>
      </c>
      <c r="D3" s="24" t="s">
        <v>11</v>
      </c>
      <c r="E3" s="75" t="s">
        <v>8</v>
      </c>
      <c r="F3" s="24" t="s">
        <v>9</v>
      </c>
      <c r="G3" s="41">
        <v>1575000</v>
      </c>
      <c r="H3" s="4">
        <v>1457871.1</v>
      </c>
      <c r="I3" s="24" t="s">
        <v>134</v>
      </c>
    </row>
    <row r="4" spans="1:9" x14ac:dyDescent="0.25">
      <c r="A4" s="51"/>
      <c r="B4" s="76"/>
      <c r="C4" s="76"/>
      <c r="D4" s="24" t="s">
        <v>140</v>
      </c>
      <c r="E4" s="75"/>
      <c r="F4" s="24" t="s">
        <v>9</v>
      </c>
      <c r="G4" s="41">
        <v>500000</v>
      </c>
      <c r="H4" s="4">
        <v>0</v>
      </c>
      <c r="I4" s="24" t="s">
        <v>10</v>
      </c>
    </row>
    <row r="5" spans="1:9" x14ac:dyDescent="0.25">
      <c r="A5" s="51"/>
      <c r="B5" s="76"/>
      <c r="C5" s="76"/>
      <c r="D5" s="24" t="s">
        <v>11</v>
      </c>
      <c r="E5" s="75"/>
      <c r="F5" s="24" t="s">
        <v>12</v>
      </c>
      <c r="G5" s="41">
        <v>1000000</v>
      </c>
      <c r="H5" s="4">
        <v>910955.85</v>
      </c>
      <c r="I5" s="5" t="s">
        <v>13</v>
      </c>
    </row>
    <row r="6" spans="1:9" x14ac:dyDescent="0.25">
      <c r="A6" s="51"/>
      <c r="B6" s="76"/>
      <c r="C6" s="76"/>
      <c r="D6" s="24" t="s">
        <v>11</v>
      </c>
      <c r="E6" s="75"/>
      <c r="F6" s="24" t="s">
        <v>14</v>
      </c>
      <c r="G6" s="41">
        <v>1000000</v>
      </c>
      <c r="H6" s="4">
        <v>767122.55</v>
      </c>
      <c r="I6" s="5" t="s">
        <v>13</v>
      </c>
    </row>
    <row r="7" spans="1:9" x14ac:dyDescent="0.25">
      <c r="A7" s="51"/>
      <c r="B7" s="76"/>
      <c r="C7" s="76"/>
      <c r="D7" s="24" t="s">
        <v>11</v>
      </c>
      <c r="E7" s="75"/>
      <c r="F7" s="24" t="s">
        <v>15</v>
      </c>
      <c r="G7" s="41">
        <v>1000000</v>
      </c>
      <c r="H7" s="4">
        <v>875126.88</v>
      </c>
      <c r="I7" s="5" t="s">
        <v>16</v>
      </c>
    </row>
    <row r="8" spans="1:9" x14ac:dyDescent="0.25">
      <c r="A8" s="51"/>
      <c r="B8" s="76"/>
      <c r="C8" s="76"/>
      <c r="D8" s="24" t="s">
        <v>11</v>
      </c>
      <c r="E8" s="75"/>
      <c r="F8" s="24" t="s">
        <v>17</v>
      </c>
      <c r="G8" s="41">
        <v>850000</v>
      </c>
      <c r="H8" s="4">
        <v>595131.03</v>
      </c>
      <c r="I8" s="5" t="s">
        <v>18</v>
      </c>
    </row>
    <row r="9" spans="1:9" x14ac:dyDescent="0.25">
      <c r="A9" s="51"/>
      <c r="B9" s="76"/>
      <c r="C9" s="76"/>
      <c r="D9" s="24" t="s">
        <v>11</v>
      </c>
      <c r="E9" s="75"/>
      <c r="F9" s="24" t="s">
        <v>19</v>
      </c>
      <c r="G9" s="41">
        <v>850000</v>
      </c>
      <c r="H9" s="4">
        <v>734041.02</v>
      </c>
      <c r="I9" s="5" t="s">
        <v>20</v>
      </c>
    </row>
    <row r="10" spans="1:9" x14ac:dyDescent="0.25">
      <c r="A10" s="51"/>
      <c r="B10" s="76"/>
      <c r="C10" s="76"/>
      <c r="D10" s="24" t="s">
        <v>11</v>
      </c>
      <c r="E10" s="75"/>
      <c r="F10" s="24" t="s">
        <v>21</v>
      </c>
      <c r="G10" s="41">
        <v>750000</v>
      </c>
      <c r="H10" s="4">
        <v>723512.59</v>
      </c>
      <c r="I10" s="5" t="s">
        <v>22</v>
      </c>
    </row>
    <row r="11" spans="1:9" x14ac:dyDescent="0.25">
      <c r="A11" s="51"/>
      <c r="B11" s="76"/>
      <c r="C11" s="76"/>
      <c r="D11" s="24" t="s">
        <v>11</v>
      </c>
      <c r="E11" s="75"/>
      <c r="F11" s="24" t="s">
        <v>23</v>
      </c>
      <c r="G11" s="41">
        <v>501256</v>
      </c>
      <c r="H11" s="4">
        <v>272511.23</v>
      </c>
      <c r="I11" s="5" t="s">
        <v>24</v>
      </c>
    </row>
    <row r="12" spans="1:9" x14ac:dyDescent="0.25">
      <c r="A12" s="51"/>
      <c r="B12" s="76"/>
      <c r="C12" s="76"/>
      <c r="D12" s="24" t="s">
        <v>11</v>
      </c>
      <c r="E12" s="75"/>
      <c r="F12" s="24" t="s">
        <v>23</v>
      </c>
      <c r="G12" s="41">
        <v>348744</v>
      </c>
      <c r="H12" s="4">
        <v>224402.36</v>
      </c>
      <c r="I12" s="5" t="s">
        <v>141</v>
      </c>
    </row>
    <row r="13" spans="1:9" x14ac:dyDescent="0.25">
      <c r="A13" s="51"/>
      <c r="B13" s="76"/>
      <c r="C13" s="76"/>
      <c r="D13" s="24" t="s">
        <v>11</v>
      </c>
      <c r="E13" s="75"/>
      <c r="F13" s="24" t="s">
        <v>25</v>
      </c>
      <c r="G13" s="41">
        <v>481609</v>
      </c>
      <c r="H13" s="4">
        <v>272611.01</v>
      </c>
      <c r="I13" s="5" t="s">
        <v>24</v>
      </c>
    </row>
    <row r="14" spans="1:9" x14ac:dyDescent="0.25">
      <c r="A14" s="51"/>
      <c r="B14" s="76"/>
      <c r="C14" s="76"/>
      <c r="D14" s="24" t="s">
        <v>11</v>
      </c>
      <c r="E14" s="75"/>
      <c r="F14" s="24" t="s">
        <v>25</v>
      </c>
      <c r="G14" s="41">
        <v>268391</v>
      </c>
      <c r="H14" s="4">
        <v>138225.88</v>
      </c>
      <c r="I14" s="5" t="s">
        <v>141</v>
      </c>
    </row>
    <row r="15" spans="1:9" x14ac:dyDescent="0.25">
      <c r="A15" s="51"/>
      <c r="B15" s="76"/>
      <c r="C15" s="76"/>
      <c r="D15" s="24" t="s">
        <v>11</v>
      </c>
      <c r="E15" s="75"/>
      <c r="F15" s="24" t="s">
        <v>26</v>
      </c>
      <c r="G15" s="41">
        <v>800000</v>
      </c>
      <c r="H15" s="4">
        <v>550292.78</v>
      </c>
      <c r="I15" s="5" t="s">
        <v>27</v>
      </c>
    </row>
    <row r="16" spans="1:9" x14ac:dyDescent="0.25">
      <c r="A16" s="51"/>
      <c r="B16" s="76"/>
      <c r="C16" s="76"/>
      <c r="D16" s="24" t="s">
        <v>11</v>
      </c>
      <c r="E16" s="75"/>
      <c r="F16" s="19" t="s">
        <v>28</v>
      </c>
      <c r="G16" s="41">
        <v>650000</v>
      </c>
      <c r="H16" s="4">
        <v>171640.02</v>
      </c>
      <c r="I16" s="5" t="s">
        <v>24</v>
      </c>
    </row>
    <row r="17" spans="1:9" x14ac:dyDescent="0.25">
      <c r="A17" s="51"/>
      <c r="B17" s="76"/>
      <c r="C17" s="76"/>
      <c r="D17" s="24" t="s">
        <v>11</v>
      </c>
      <c r="E17" s="75"/>
      <c r="F17" s="24" t="s">
        <v>29</v>
      </c>
      <c r="G17" s="41">
        <v>550000</v>
      </c>
      <c r="H17" s="4">
        <v>302451.25</v>
      </c>
      <c r="I17" s="5" t="s">
        <v>18</v>
      </c>
    </row>
    <row r="18" spans="1:9" x14ac:dyDescent="0.25">
      <c r="A18" s="51"/>
      <c r="B18" s="76"/>
      <c r="C18" s="76"/>
      <c r="D18" s="24" t="s">
        <v>11</v>
      </c>
      <c r="E18" s="75"/>
      <c r="F18" s="24" t="s">
        <v>30</v>
      </c>
      <c r="G18" s="41">
        <v>1000000</v>
      </c>
      <c r="H18" s="4">
        <v>821343.12</v>
      </c>
      <c r="I18" s="5" t="s">
        <v>31</v>
      </c>
    </row>
    <row r="19" spans="1:9" x14ac:dyDescent="0.25">
      <c r="A19" s="51"/>
      <c r="B19" s="76"/>
      <c r="C19" s="76"/>
      <c r="D19" s="24" t="s">
        <v>11</v>
      </c>
      <c r="E19" s="75"/>
      <c r="F19" s="24" t="s">
        <v>32</v>
      </c>
      <c r="G19" s="41">
        <v>450000</v>
      </c>
      <c r="H19" s="4">
        <v>417619.91</v>
      </c>
      <c r="I19" s="5" t="s">
        <v>33</v>
      </c>
    </row>
    <row r="20" spans="1:9" x14ac:dyDescent="0.25">
      <c r="A20" s="51"/>
      <c r="B20" s="76"/>
      <c r="C20" s="76"/>
      <c r="D20" s="24" t="s">
        <v>11</v>
      </c>
      <c r="E20" s="75"/>
      <c r="F20" s="24" t="s">
        <v>34</v>
      </c>
      <c r="G20" s="41">
        <v>100000</v>
      </c>
      <c r="H20" s="4">
        <v>85770.82</v>
      </c>
      <c r="I20" s="24" t="s">
        <v>35</v>
      </c>
    </row>
    <row r="21" spans="1:9" x14ac:dyDescent="0.25">
      <c r="A21" s="51"/>
      <c r="B21" s="76"/>
      <c r="C21" s="76"/>
      <c r="D21" s="24" t="s">
        <v>11</v>
      </c>
      <c r="E21" s="75"/>
      <c r="F21" s="24" t="s">
        <v>36</v>
      </c>
      <c r="G21" s="41">
        <v>100000</v>
      </c>
      <c r="H21" s="4">
        <v>63464.87</v>
      </c>
      <c r="I21" s="5" t="s">
        <v>37</v>
      </c>
    </row>
    <row r="22" spans="1:9" x14ac:dyDescent="0.25">
      <c r="A22" s="51"/>
      <c r="B22" s="76"/>
      <c r="C22" s="76"/>
      <c r="D22" s="24" t="s">
        <v>11</v>
      </c>
      <c r="E22" s="75"/>
      <c r="F22" s="24" t="s">
        <v>38</v>
      </c>
      <c r="G22" s="41">
        <v>100000</v>
      </c>
      <c r="H22" s="4">
        <v>71938.289999999994</v>
      </c>
      <c r="I22" s="24" t="s">
        <v>37</v>
      </c>
    </row>
    <row r="23" spans="1:9" x14ac:dyDescent="0.25">
      <c r="A23" s="51"/>
      <c r="B23" s="47">
        <v>5000000</v>
      </c>
      <c r="C23" s="47" t="s">
        <v>7</v>
      </c>
      <c r="D23" s="5" t="s">
        <v>11</v>
      </c>
      <c r="E23" s="5" t="s">
        <v>44</v>
      </c>
      <c r="F23" s="5" t="s">
        <v>142</v>
      </c>
      <c r="G23" s="41">
        <v>250000</v>
      </c>
      <c r="H23" s="27">
        <v>83022.09</v>
      </c>
      <c r="I23" s="5"/>
    </row>
    <row r="24" spans="1:9" x14ac:dyDescent="0.25">
      <c r="A24" s="51"/>
      <c r="B24" s="48"/>
      <c r="C24" s="48"/>
      <c r="D24" s="24" t="s">
        <v>11</v>
      </c>
      <c r="E24" s="24" t="s">
        <v>143</v>
      </c>
      <c r="F24" s="24" t="s">
        <v>66</v>
      </c>
      <c r="G24" s="41">
        <v>250000</v>
      </c>
      <c r="H24" s="27">
        <v>213044.76</v>
      </c>
      <c r="I24" s="5"/>
    </row>
    <row r="25" spans="1:9" x14ac:dyDescent="0.25">
      <c r="A25" s="51"/>
      <c r="B25" s="48"/>
      <c r="C25" s="48"/>
      <c r="D25" s="24" t="s">
        <v>11</v>
      </c>
      <c r="E25" s="24" t="s">
        <v>144</v>
      </c>
      <c r="F25" s="24" t="s">
        <v>145</v>
      </c>
      <c r="G25" s="41">
        <v>250000</v>
      </c>
      <c r="H25" s="27">
        <v>125599.16</v>
      </c>
      <c r="I25" s="5"/>
    </row>
    <row r="26" spans="1:9" x14ac:dyDescent="0.25">
      <c r="A26" s="51"/>
      <c r="B26" s="48"/>
      <c r="C26" s="48"/>
      <c r="D26" s="24" t="s">
        <v>11</v>
      </c>
      <c r="E26" s="24" t="s">
        <v>146</v>
      </c>
      <c r="F26" s="24" t="s">
        <v>147</v>
      </c>
      <c r="G26" s="41">
        <v>250000</v>
      </c>
      <c r="H26" s="27">
        <v>38414.730000000003</v>
      </c>
      <c r="I26" s="5"/>
    </row>
    <row r="27" spans="1:9" ht="45" x14ac:dyDescent="0.25">
      <c r="A27" s="51"/>
      <c r="B27" s="48"/>
      <c r="C27" s="48"/>
      <c r="D27" s="24" t="s">
        <v>11</v>
      </c>
      <c r="E27" s="24" t="s">
        <v>148</v>
      </c>
      <c r="F27" s="19" t="s">
        <v>149</v>
      </c>
      <c r="G27" s="41">
        <v>500000</v>
      </c>
      <c r="H27" s="27">
        <v>96571.18</v>
      </c>
      <c r="I27" s="5"/>
    </row>
    <row r="28" spans="1:9" ht="45" x14ac:dyDescent="0.25">
      <c r="A28" s="51"/>
      <c r="B28" s="48"/>
      <c r="C28" s="48"/>
      <c r="D28" s="24" t="s">
        <v>11</v>
      </c>
      <c r="E28" s="24" t="s">
        <v>150</v>
      </c>
      <c r="F28" s="19" t="s">
        <v>151</v>
      </c>
      <c r="G28" s="42">
        <v>500000</v>
      </c>
      <c r="H28" s="28">
        <v>331500.78999999998</v>
      </c>
      <c r="I28" s="5"/>
    </row>
    <row r="29" spans="1:9" ht="60" x14ac:dyDescent="0.25">
      <c r="A29" s="52"/>
      <c r="B29" s="49"/>
      <c r="C29" s="49"/>
      <c r="D29" s="24" t="s">
        <v>152</v>
      </c>
      <c r="E29" s="24" t="s">
        <v>49</v>
      </c>
      <c r="F29" s="26" t="s">
        <v>153</v>
      </c>
      <c r="G29" s="42">
        <v>2400000</v>
      </c>
      <c r="H29" s="28">
        <v>0</v>
      </c>
      <c r="I29" s="5"/>
    </row>
    <row r="30" spans="1:9" x14ac:dyDescent="0.25">
      <c r="A30" s="77" t="s">
        <v>40</v>
      </c>
      <c r="B30" s="57">
        <v>2950000</v>
      </c>
      <c r="C30" s="76" t="s">
        <v>7</v>
      </c>
      <c r="D30" s="24" t="s">
        <v>11</v>
      </c>
      <c r="E30" s="24" t="s">
        <v>13</v>
      </c>
      <c r="F30" s="24" t="s">
        <v>12</v>
      </c>
      <c r="G30" s="41">
        <v>225000</v>
      </c>
      <c r="H30" s="4">
        <v>214039.02</v>
      </c>
      <c r="I30" s="24"/>
    </row>
    <row r="31" spans="1:9" x14ac:dyDescent="0.25">
      <c r="A31" s="77"/>
      <c r="B31" s="57"/>
      <c r="C31" s="76"/>
      <c r="D31" s="24" t="s">
        <v>11</v>
      </c>
      <c r="E31" s="24" t="s">
        <v>43</v>
      </c>
      <c r="F31" s="24" t="s">
        <v>28</v>
      </c>
      <c r="G31" s="41">
        <v>225000</v>
      </c>
      <c r="H31" s="4">
        <v>161581.87</v>
      </c>
      <c r="I31" s="24"/>
    </row>
    <row r="32" spans="1:9" x14ac:dyDescent="0.25">
      <c r="A32" s="77"/>
      <c r="B32" s="57"/>
      <c r="C32" s="76"/>
      <c r="D32" s="24" t="s">
        <v>11</v>
      </c>
      <c r="E32" s="24" t="s">
        <v>46</v>
      </c>
      <c r="F32" s="24" t="s">
        <v>9</v>
      </c>
      <c r="G32" s="41">
        <v>500000</v>
      </c>
      <c r="H32" s="4">
        <v>408267.11</v>
      </c>
      <c r="I32" s="24"/>
    </row>
    <row r="33" spans="1:9" x14ac:dyDescent="0.25">
      <c r="A33" s="77"/>
      <c r="B33" s="57"/>
      <c r="C33" s="76"/>
      <c r="D33" s="24" t="s">
        <v>11</v>
      </c>
      <c r="E33" s="24" t="s">
        <v>16</v>
      </c>
      <c r="F33" s="24" t="s">
        <v>15</v>
      </c>
      <c r="G33" s="41">
        <v>225000</v>
      </c>
      <c r="H33" s="4">
        <v>180611.78</v>
      </c>
      <c r="I33" s="24"/>
    </row>
    <row r="34" spans="1:9" x14ac:dyDescent="0.25">
      <c r="A34" s="77"/>
      <c r="B34" s="57"/>
      <c r="C34" s="76"/>
      <c r="D34" s="24" t="s">
        <v>11</v>
      </c>
      <c r="E34" s="24" t="s">
        <v>43</v>
      </c>
      <c r="F34" s="24" t="s">
        <v>23</v>
      </c>
      <c r="G34" s="41">
        <v>225000</v>
      </c>
      <c r="H34" s="4">
        <v>162199.18</v>
      </c>
      <c r="I34" s="24"/>
    </row>
    <row r="35" spans="1:9" x14ac:dyDescent="0.25">
      <c r="A35" s="77"/>
      <c r="B35" s="57"/>
      <c r="C35" s="76"/>
      <c r="D35" s="24" t="s">
        <v>11</v>
      </c>
      <c r="E35" s="24" t="s">
        <v>41</v>
      </c>
      <c r="F35" s="24" t="s">
        <v>19</v>
      </c>
      <c r="G35" s="41">
        <v>225000</v>
      </c>
      <c r="H35" s="4">
        <v>148550.53</v>
      </c>
      <c r="I35" s="24"/>
    </row>
    <row r="36" spans="1:9" x14ac:dyDescent="0.25">
      <c r="A36" s="77"/>
      <c r="B36" s="57"/>
      <c r="C36" s="76"/>
      <c r="D36" s="24" t="s">
        <v>11</v>
      </c>
      <c r="E36" s="24" t="s">
        <v>13</v>
      </c>
      <c r="F36" s="24" t="s">
        <v>45</v>
      </c>
      <c r="G36" s="41">
        <v>225000</v>
      </c>
      <c r="H36" s="4">
        <v>110610.57</v>
      </c>
      <c r="I36" s="24"/>
    </row>
    <row r="37" spans="1:9" x14ac:dyDescent="0.25">
      <c r="A37" s="77"/>
      <c r="B37" s="57"/>
      <c r="C37" s="76"/>
      <c r="D37" s="24" t="s">
        <v>11</v>
      </c>
      <c r="E37" s="24" t="s">
        <v>18</v>
      </c>
      <c r="F37" s="24" t="s">
        <v>42</v>
      </c>
      <c r="G37" s="41">
        <v>225000</v>
      </c>
      <c r="H37" s="4">
        <v>135020.78</v>
      </c>
      <c r="I37" s="24"/>
    </row>
    <row r="38" spans="1:9" x14ac:dyDescent="0.25">
      <c r="A38" s="77"/>
      <c r="B38" s="57"/>
      <c r="C38" s="76"/>
      <c r="D38" s="24" t="s">
        <v>11</v>
      </c>
      <c r="E38" s="24" t="s">
        <v>18</v>
      </c>
      <c r="F38" s="24" t="s">
        <v>29</v>
      </c>
      <c r="G38" s="41">
        <v>225000</v>
      </c>
      <c r="H38" s="4">
        <v>180727.77</v>
      </c>
      <c r="I38" s="24"/>
    </row>
    <row r="39" spans="1:9" x14ac:dyDescent="0.25">
      <c r="A39" s="77"/>
      <c r="B39" s="57"/>
      <c r="C39" s="76"/>
      <c r="D39" s="24" t="s">
        <v>11</v>
      </c>
      <c r="E39" s="24" t="s">
        <v>22</v>
      </c>
      <c r="F39" s="24" t="s">
        <v>21</v>
      </c>
      <c r="G39" s="41">
        <v>225000</v>
      </c>
      <c r="H39" s="4">
        <v>178498.69</v>
      </c>
      <c r="I39" s="24"/>
    </row>
    <row r="40" spans="1:9" x14ac:dyDescent="0.25">
      <c r="A40" s="77"/>
      <c r="B40" s="57"/>
      <c r="C40" s="76"/>
      <c r="D40" s="24" t="s">
        <v>11</v>
      </c>
      <c r="E40" s="24" t="s">
        <v>44</v>
      </c>
      <c r="F40" s="24" t="s">
        <v>25</v>
      </c>
      <c r="G40" s="41">
        <v>225000</v>
      </c>
      <c r="H40" s="4">
        <v>55158.53</v>
      </c>
      <c r="I40" s="24"/>
    </row>
    <row r="41" spans="1:9" x14ac:dyDescent="0.25">
      <c r="A41" s="77"/>
      <c r="B41" s="57"/>
      <c r="C41" s="76"/>
      <c r="D41" s="24" t="s">
        <v>11</v>
      </c>
      <c r="E41" s="24" t="s">
        <v>13</v>
      </c>
      <c r="F41" s="24" t="s">
        <v>14</v>
      </c>
      <c r="G41" s="41">
        <v>225000</v>
      </c>
      <c r="H41" s="4">
        <v>183575.84</v>
      </c>
      <c r="I41" s="24"/>
    </row>
    <row r="42" spans="1:9" x14ac:dyDescent="0.25">
      <c r="A42" s="25" t="s">
        <v>47</v>
      </c>
      <c r="B42" s="22">
        <v>3500000</v>
      </c>
      <c r="C42" s="22" t="s">
        <v>7</v>
      </c>
      <c r="D42" s="24" t="s">
        <v>48</v>
      </c>
      <c r="E42" s="24" t="s">
        <v>39</v>
      </c>
      <c r="F42" s="38" t="s">
        <v>129</v>
      </c>
      <c r="G42" s="42" t="s">
        <v>129</v>
      </c>
      <c r="H42" s="21">
        <v>0</v>
      </c>
      <c r="I42" s="24"/>
    </row>
    <row r="43" spans="1:9" x14ac:dyDescent="0.25">
      <c r="A43" s="25" t="s">
        <v>50</v>
      </c>
      <c r="B43" s="22">
        <v>500000</v>
      </c>
      <c r="C43" s="22" t="s">
        <v>7</v>
      </c>
      <c r="D43" s="24" t="s">
        <v>51</v>
      </c>
      <c r="E43" s="24" t="s">
        <v>52</v>
      </c>
      <c r="F43" s="38" t="s">
        <v>129</v>
      </c>
      <c r="G43" s="42" t="s">
        <v>129</v>
      </c>
      <c r="H43" s="21">
        <v>0</v>
      </c>
      <c r="I43" s="24"/>
    </row>
    <row r="44" spans="1:9" s="12" customFormat="1" x14ac:dyDescent="0.25">
      <c r="A44" s="56" t="s">
        <v>53</v>
      </c>
      <c r="B44" s="57">
        <v>900000</v>
      </c>
      <c r="C44" s="78" t="s">
        <v>54</v>
      </c>
      <c r="D44" s="60" t="s">
        <v>11</v>
      </c>
      <c r="E44" s="60" t="s">
        <v>55</v>
      </c>
      <c r="F44" s="61" t="s">
        <v>56</v>
      </c>
      <c r="G44" s="43">
        <v>512434</v>
      </c>
      <c r="H44" s="58">
        <v>563347.87</v>
      </c>
      <c r="I44" s="15" t="s">
        <v>55</v>
      </c>
    </row>
    <row r="45" spans="1:9" s="12" customFormat="1" x14ac:dyDescent="0.25">
      <c r="A45" s="56"/>
      <c r="B45" s="57"/>
      <c r="C45" s="78"/>
      <c r="D45" s="60"/>
      <c r="E45" s="60"/>
      <c r="F45" s="61"/>
      <c r="G45" s="43">
        <v>96891.5</v>
      </c>
      <c r="H45" s="58"/>
      <c r="I45" s="15" t="s">
        <v>58</v>
      </c>
    </row>
    <row r="46" spans="1:9" s="12" customFormat="1" x14ac:dyDescent="0.25">
      <c r="A46" s="56"/>
      <c r="B46" s="57"/>
      <c r="C46" s="78"/>
      <c r="D46" s="60"/>
      <c r="E46" s="60"/>
      <c r="F46" s="61"/>
      <c r="G46" s="43">
        <v>96891.5</v>
      </c>
      <c r="H46" s="58"/>
      <c r="I46" s="15" t="s">
        <v>41</v>
      </c>
    </row>
    <row r="47" spans="1:9" s="12" customFormat="1" x14ac:dyDescent="0.25">
      <c r="A47" s="56"/>
      <c r="B47" s="57"/>
      <c r="C47" s="78"/>
      <c r="D47" s="60"/>
      <c r="E47" s="60"/>
      <c r="F47" s="61"/>
      <c r="G47" s="43">
        <v>96891.5</v>
      </c>
      <c r="H47" s="58"/>
      <c r="I47" s="15" t="s">
        <v>20</v>
      </c>
    </row>
    <row r="48" spans="1:9" s="12" customFormat="1" x14ac:dyDescent="0.25">
      <c r="A48" s="56"/>
      <c r="B48" s="57"/>
      <c r="C48" s="78"/>
      <c r="D48" s="60"/>
      <c r="E48" s="60"/>
      <c r="F48" s="61"/>
      <c r="G48" s="43">
        <v>96891.5</v>
      </c>
      <c r="H48" s="58"/>
      <c r="I48" s="15" t="s">
        <v>57</v>
      </c>
    </row>
    <row r="49" spans="1:9" s="12" customFormat="1" x14ac:dyDescent="0.25">
      <c r="A49" s="18" t="s">
        <v>59</v>
      </c>
      <c r="B49" s="22">
        <v>1050000</v>
      </c>
      <c r="C49" s="17" t="s">
        <v>54</v>
      </c>
      <c r="D49" s="15" t="s">
        <v>11</v>
      </c>
      <c r="E49" s="15" t="s">
        <v>60</v>
      </c>
      <c r="F49" s="15" t="s">
        <v>61</v>
      </c>
      <c r="G49" s="43">
        <v>1050000</v>
      </c>
      <c r="H49" s="6">
        <v>0</v>
      </c>
      <c r="I49" s="15"/>
    </row>
    <row r="50" spans="1:9" s="12" customFormat="1" x14ac:dyDescent="0.25">
      <c r="A50" s="56" t="s">
        <v>62</v>
      </c>
      <c r="B50" s="57">
        <v>460000</v>
      </c>
      <c r="C50" s="78" t="s">
        <v>54</v>
      </c>
      <c r="D50" s="15" t="s">
        <v>11</v>
      </c>
      <c r="E50" s="15" t="s">
        <v>65</v>
      </c>
      <c r="F50" s="15" t="s">
        <v>66</v>
      </c>
      <c r="G50" s="43">
        <v>115000</v>
      </c>
      <c r="H50" s="6">
        <v>35080.269999999997</v>
      </c>
      <c r="I50" s="15"/>
    </row>
    <row r="51" spans="1:9" s="12" customFormat="1" x14ac:dyDescent="0.25">
      <c r="A51" s="56"/>
      <c r="B51" s="57"/>
      <c r="C51" s="78"/>
      <c r="D51" s="15" t="s">
        <v>11</v>
      </c>
      <c r="E51" s="15" t="s">
        <v>63</v>
      </c>
      <c r="F51" s="15" t="s">
        <v>64</v>
      </c>
      <c r="G51" s="43">
        <v>115000</v>
      </c>
      <c r="H51" s="6">
        <v>19251.72</v>
      </c>
      <c r="I51" s="15"/>
    </row>
    <row r="52" spans="1:9" s="12" customFormat="1" x14ac:dyDescent="0.25">
      <c r="A52" s="56"/>
      <c r="B52" s="57"/>
      <c r="C52" s="78"/>
      <c r="D52" s="15" t="s">
        <v>11</v>
      </c>
      <c r="E52" s="15" t="s">
        <v>69</v>
      </c>
      <c r="F52" s="15" t="s">
        <v>23</v>
      </c>
      <c r="G52" s="43">
        <v>115000</v>
      </c>
      <c r="H52" s="6">
        <v>32049.96</v>
      </c>
      <c r="I52" s="15"/>
    </row>
    <row r="53" spans="1:9" s="12" customFormat="1" x14ac:dyDescent="0.25">
      <c r="A53" s="56"/>
      <c r="B53" s="57"/>
      <c r="C53" s="78"/>
      <c r="D53" s="15" t="s">
        <v>11</v>
      </c>
      <c r="E53" s="15" t="s">
        <v>67</v>
      </c>
      <c r="F53" s="15" t="s">
        <v>68</v>
      </c>
      <c r="G53" s="43">
        <v>115000</v>
      </c>
      <c r="H53" s="6">
        <v>0</v>
      </c>
      <c r="I53" s="15"/>
    </row>
    <row r="54" spans="1:9" s="12" customFormat="1" x14ac:dyDescent="0.25">
      <c r="A54" s="56" t="s">
        <v>70</v>
      </c>
      <c r="B54" s="57">
        <v>800000</v>
      </c>
      <c r="C54" s="78" t="s">
        <v>54</v>
      </c>
      <c r="D54" s="15" t="s">
        <v>158</v>
      </c>
      <c r="E54" s="7" t="s">
        <v>71</v>
      </c>
      <c r="F54" s="60" t="s">
        <v>9</v>
      </c>
      <c r="G54" s="43"/>
      <c r="H54" s="6">
        <v>0</v>
      </c>
      <c r="I54" s="15"/>
    </row>
    <row r="55" spans="1:9" s="12" customFormat="1" x14ac:dyDescent="0.25">
      <c r="A55" s="56"/>
      <c r="B55" s="57"/>
      <c r="C55" s="78"/>
      <c r="D55" s="15" t="s">
        <v>168</v>
      </c>
      <c r="E55" s="7" t="s">
        <v>72</v>
      </c>
      <c r="F55" s="60"/>
      <c r="G55" s="43"/>
      <c r="H55" s="6">
        <v>0</v>
      </c>
      <c r="I55" s="15"/>
    </row>
    <row r="56" spans="1:9" s="12" customFormat="1" x14ac:dyDescent="0.25">
      <c r="A56" s="56"/>
      <c r="B56" s="57"/>
      <c r="C56" s="78"/>
      <c r="D56" s="15" t="s">
        <v>11</v>
      </c>
      <c r="E56" s="7" t="s">
        <v>44</v>
      </c>
      <c r="F56" s="60"/>
      <c r="G56" s="43">
        <v>50000</v>
      </c>
      <c r="H56" s="6">
        <v>3606.81</v>
      </c>
      <c r="I56" s="15"/>
    </row>
    <row r="57" spans="1:9" s="12" customFormat="1" x14ac:dyDescent="0.25">
      <c r="A57" s="56"/>
      <c r="B57" s="57"/>
      <c r="C57" s="78"/>
      <c r="D57" s="15" t="s">
        <v>11</v>
      </c>
      <c r="E57" s="7" t="s">
        <v>73</v>
      </c>
      <c r="F57" s="60"/>
      <c r="G57" s="43">
        <v>50000</v>
      </c>
      <c r="H57" s="6">
        <v>35817.65</v>
      </c>
      <c r="I57" s="15"/>
    </row>
    <row r="58" spans="1:9" s="12" customFormat="1" x14ac:dyDescent="0.25">
      <c r="A58" s="56"/>
      <c r="B58" s="57"/>
      <c r="C58" s="78"/>
      <c r="D58" s="15" t="s">
        <v>11</v>
      </c>
      <c r="E58" s="7" t="s">
        <v>65</v>
      </c>
      <c r="F58" s="60"/>
      <c r="G58" s="43">
        <v>50000</v>
      </c>
      <c r="H58" s="6">
        <v>33568.730000000003</v>
      </c>
      <c r="I58" s="15"/>
    </row>
    <row r="59" spans="1:9" s="12" customFormat="1" x14ac:dyDescent="0.25">
      <c r="A59" s="56"/>
      <c r="B59" s="57"/>
      <c r="C59" s="78"/>
      <c r="D59" s="15" t="s">
        <v>11</v>
      </c>
      <c r="E59" s="7" t="s">
        <v>159</v>
      </c>
      <c r="F59" s="60"/>
      <c r="G59" s="43">
        <v>50000</v>
      </c>
      <c r="H59" s="6">
        <v>15036.6</v>
      </c>
      <c r="I59" s="15"/>
    </row>
    <row r="60" spans="1:9" s="12" customFormat="1" x14ac:dyDescent="0.25">
      <c r="A60" s="56"/>
      <c r="B60" s="57"/>
      <c r="C60" s="78"/>
      <c r="D60" s="15" t="s">
        <v>11</v>
      </c>
      <c r="E60" s="7" t="s">
        <v>160</v>
      </c>
      <c r="F60" s="60"/>
      <c r="G60" s="43">
        <v>50000</v>
      </c>
      <c r="H60" s="6">
        <v>0</v>
      </c>
      <c r="I60" s="15"/>
    </row>
    <row r="61" spans="1:9" s="12" customFormat="1" x14ac:dyDescent="0.25">
      <c r="A61" s="56"/>
      <c r="B61" s="57"/>
      <c r="C61" s="78"/>
      <c r="D61" s="15" t="s">
        <v>11</v>
      </c>
      <c r="E61" s="7" t="s">
        <v>74</v>
      </c>
      <c r="F61" s="60"/>
      <c r="G61" s="43">
        <v>50000</v>
      </c>
      <c r="H61" s="6">
        <v>0</v>
      </c>
      <c r="I61" s="15"/>
    </row>
    <row r="62" spans="1:9" s="12" customFormat="1" x14ac:dyDescent="0.25">
      <c r="A62" s="56"/>
      <c r="B62" s="57"/>
      <c r="C62" s="78"/>
      <c r="D62" s="15" t="s">
        <v>11</v>
      </c>
      <c r="E62" s="7" t="s">
        <v>75</v>
      </c>
      <c r="F62" s="60"/>
      <c r="G62" s="43">
        <v>50000</v>
      </c>
      <c r="H62" s="6">
        <v>0</v>
      </c>
      <c r="I62" s="15"/>
    </row>
    <row r="63" spans="1:9" s="12" customFormat="1" x14ac:dyDescent="0.25">
      <c r="A63" s="56"/>
      <c r="B63" s="57"/>
      <c r="C63" s="78"/>
      <c r="D63" s="15" t="s">
        <v>11</v>
      </c>
      <c r="E63" s="7" t="s">
        <v>76</v>
      </c>
      <c r="F63" s="60"/>
      <c r="G63" s="43">
        <v>50000</v>
      </c>
      <c r="H63" s="6">
        <v>24209.18</v>
      </c>
      <c r="I63" s="15"/>
    </row>
    <row r="64" spans="1:9" s="12" customFormat="1" x14ac:dyDescent="0.25">
      <c r="A64" s="56"/>
      <c r="B64" s="57"/>
      <c r="C64" s="78"/>
      <c r="D64" s="15" t="s">
        <v>11</v>
      </c>
      <c r="E64" s="7" t="s">
        <v>77</v>
      </c>
      <c r="F64" s="60"/>
      <c r="G64" s="43">
        <v>50000</v>
      </c>
      <c r="H64" s="6">
        <v>0</v>
      </c>
      <c r="I64" s="15"/>
    </row>
    <row r="65" spans="1:9" s="12" customFormat="1" x14ac:dyDescent="0.25">
      <c r="A65" s="56"/>
      <c r="B65" s="57"/>
      <c r="C65" s="78"/>
      <c r="D65" s="15" t="s">
        <v>11</v>
      </c>
      <c r="E65" s="7" t="s">
        <v>78</v>
      </c>
      <c r="F65" s="60"/>
      <c r="G65" s="43">
        <v>50000</v>
      </c>
      <c r="H65" s="6">
        <v>37690.04</v>
      </c>
      <c r="I65" s="15"/>
    </row>
    <row r="66" spans="1:9" s="12" customFormat="1" x14ac:dyDescent="0.25">
      <c r="A66" s="56"/>
      <c r="B66" s="57"/>
      <c r="C66" s="78"/>
      <c r="D66" s="15" t="s">
        <v>11</v>
      </c>
      <c r="E66" s="7" t="s">
        <v>79</v>
      </c>
      <c r="F66" s="60"/>
      <c r="G66" s="43">
        <v>50000</v>
      </c>
      <c r="H66" s="6">
        <v>0</v>
      </c>
      <c r="I66" s="15"/>
    </row>
    <row r="67" spans="1:9" s="12" customFormat="1" x14ac:dyDescent="0.25">
      <c r="A67" s="56"/>
      <c r="B67" s="57"/>
      <c r="C67" s="78"/>
      <c r="D67" s="15" t="s">
        <v>158</v>
      </c>
      <c r="E67" s="7" t="s">
        <v>80</v>
      </c>
      <c r="F67" s="60"/>
      <c r="G67" s="43"/>
      <c r="H67" s="6">
        <v>0</v>
      </c>
      <c r="I67" s="15"/>
    </row>
    <row r="68" spans="1:9" s="12" customFormat="1" x14ac:dyDescent="0.25">
      <c r="A68" s="56"/>
      <c r="B68" s="57"/>
      <c r="C68" s="78"/>
      <c r="D68" s="15" t="s">
        <v>11</v>
      </c>
      <c r="E68" s="7" t="s">
        <v>81</v>
      </c>
      <c r="F68" s="60"/>
      <c r="G68" s="43">
        <v>50000</v>
      </c>
      <c r="H68" s="6">
        <v>0</v>
      </c>
      <c r="I68" s="15"/>
    </row>
    <row r="69" spans="1:9" s="12" customFormat="1" x14ac:dyDescent="0.25">
      <c r="A69" s="56"/>
      <c r="B69" s="57"/>
      <c r="C69" s="78"/>
      <c r="D69" s="15" t="s">
        <v>11</v>
      </c>
      <c r="E69" s="7" t="s">
        <v>82</v>
      </c>
      <c r="F69" s="60"/>
      <c r="G69" s="43">
        <v>50000</v>
      </c>
      <c r="H69" s="6">
        <v>10365.33</v>
      </c>
      <c r="I69" s="15"/>
    </row>
    <row r="70" spans="1:9" s="12" customFormat="1" x14ac:dyDescent="0.25">
      <c r="A70" s="56"/>
      <c r="B70" s="57"/>
      <c r="C70" s="78"/>
      <c r="D70" s="15" t="s">
        <v>11</v>
      </c>
      <c r="E70" s="7" t="s">
        <v>161</v>
      </c>
      <c r="F70" s="60"/>
      <c r="G70" s="43">
        <v>50000</v>
      </c>
      <c r="H70" s="6">
        <v>12099.98</v>
      </c>
      <c r="I70" s="15"/>
    </row>
    <row r="71" spans="1:9" s="12" customFormat="1" x14ac:dyDescent="0.25">
      <c r="A71" s="56"/>
      <c r="B71" s="57"/>
      <c r="C71" s="78"/>
      <c r="D71" s="15" t="s">
        <v>11</v>
      </c>
      <c r="E71" s="7" t="s">
        <v>83</v>
      </c>
      <c r="F71" s="60"/>
      <c r="G71" s="43">
        <v>50000</v>
      </c>
      <c r="H71" s="6">
        <v>0</v>
      </c>
      <c r="I71" s="15"/>
    </row>
    <row r="72" spans="1:9" s="12" customFormat="1" x14ac:dyDescent="0.25">
      <c r="A72" s="56"/>
      <c r="B72" s="57"/>
      <c r="C72" s="78"/>
      <c r="D72" s="15" t="s">
        <v>11</v>
      </c>
      <c r="E72" s="7" t="s">
        <v>84</v>
      </c>
      <c r="F72" s="60"/>
      <c r="G72" s="43">
        <v>50000</v>
      </c>
      <c r="H72" s="6">
        <v>20298.79</v>
      </c>
      <c r="I72" s="15"/>
    </row>
    <row r="73" spans="1:9" s="12" customFormat="1" x14ac:dyDescent="0.25">
      <c r="A73" s="59" t="s">
        <v>85</v>
      </c>
      <c r="B73" s="57">
        <v>640000</v>
      </c>
      <c r="C73" s="17" t="s">
        <v>54</v>
      </c>
      <c r="D73" s="15" t="s">
        <v>11</v>
      </c>
      <c r="E73" s="30" t="s">
        <v>109</v>
      </c>
      <c r="F73" s="15" t="s">
        <v>14</v>
      </c>
      <c r="G73" s="44">
        <v>172000</v>
      </c>
      <c r="H73" s="20">
        <v>148574.37</v>
      </c>
      <c r="I73" s="15"/>
    </row>
    <row r="74" spans="1:9" s="12" customFormat="1" x14ac:dyDescent="0.25">
      <c r="A74" s="59"/>
      <c r="B74" s="57"/>
      <c r="C74" s="17"/>
      <c r="D74" s="15" t="s">
        <v>11</v>
      </c>
      <c r="E74" s="30" t="s">
        <v>162</v>
      </c>
      <c r="F74" s="60" t="s">
        <v>9</v>
      </c>
      <c r="G74" s="45">
        <v>12000</v>
      </c>
      <c r="H74" s="31">
        <v>11283.14</v>
      </c>
      <c r="I74" s="15"/>
    </row>
    <row r="75" spans="1:9" s="12" customFormat="1" x14ac:dyDescent="0.25">
      <c r="A75" s="59"/>
      <c r="B75" s="57"/>
      <c r="C75" s="17"/>
      <c r="D75" s="15" t="s">
        <v>11</v>
      </c>
      <c r="E75" s="5" t="s">
        <v>163</v>
      </c>
      <c r="F75" s="60"/>
      <c r="G75" s="45">
        <v>69000</v>
      </c>
      <c r="H75" s="32">
        <v>49722</v>
      </c>
      <c r="I75" s="15"/>
    </row>
    <row r="76" spans="1:9" s="12" customFormat="1" x14ac:dyDescent="0.25">
      <c r="A76" s="59"/>
      <c r="B76" s="57"/>
      <c r="C76" s="17"/>
      <c r="D76" s="15" t="s">
        <v>11</v>
      </c>
      <c r="E76" s="5" t="s">
        <v>163</v>
      </c>
      <c r="F76" s="60"/>
      <c r="G76" s="45">
        <v>90000</v>
      </c>
      <c r="H76" s="32">
        <v>66168</v>
      </c>
      <c r="I76" s="15"/>
    </row>
    <row r="77" spans="1:9" s="12" customFormat="1" x14ac:dyDescent="0.25">
      <c r="A77" s="59"/>
      <c r="B77" s="57"/>
      <c r="C77" s="17"/>
      <c r="D77" s="15" t="s">
        <v>11</v>
      </c>
      <c r="E77" s="5" t="s">
        <v>164</v>
      </c>
      <c r="F77" s="60"/>
      <c r="G77" s="45">
        <v>112000</v>
      </c>
      <c r="H77" s="32">
        <v>56939.23</v>
      </c>
      <c r="I77" s="15"/>
    </row>
    <row r="78" spans="1:9" s="12" customFormat="1" x14ac:dyDescent="0.25">
      <c r="A78" s="59"/>
      <c r="B78" s="57"/>
      <c r="C78" s="17"/>
      <c r="D78" s="15" t="s">
        <v>11</v>
      </c>
      <c r="E78" s="5" t="s">
        <v>164</v>
      </c>
      <c r="F78" s="60"/>
      <c r="G78" s="45">
        <v>81000</v>
      </c>
      <c r="H78" s="31">
        <v>31849.83</v>
      </c>
      <c r="I78" s="15"/>
    </row>
    <row r="79" spans="1:9" s="12" customFormat="1" x14ac:dyDescent="0.25">
      <c r="A79" s="59"/>
      <c r="B79" s="57"/>
      <c r="C79" s="17"/>
      <c r="D79" s="15" t="s">
        <v>11</v>
      </c>
      <c r="E79" s="5" t="s">
        <v>165</v>
      </c>
      <c r="F79" s="60"/>
      <c r="G79" s="45">
        <v>54000</v>
      </c>
      <c r="H79" s="32">
        <v>41908</v>
      </c>
      <c r="I79" s="15"/>
    </row>
    <row r="80" spans="1:9" s="12" customFormat="1" x14ac:dyDescent="0.25">
      <c r="A80" s="59"/>
      <c r="B80" s="57"/>
      <c r="C80" s="17"/>
      <c r="D80" s="15" t="s">
        <v>11</v>
      </c>
      <c r="E80" s="5" t="s">
        <v>166</v>
      </c>
      <c r="F80" s="60"/>
      <c r="G80" s="45">
        <v>27000</v>
      </c>
      <c r="H80" s="31">
        <v>0</v>
      </c>
      <c r="I80" s="15"/>
    </row>
    <row r="81" spans="1:9" s="12" customFormat="1" x14ac:dyDescent="0.25">
      <c r="A81" s="59"/>
      <c r="B81" s="57"/>
      <c r="C81" s="17"/>
      <c r="D81" s="15" t="s">
        <v>11</v>
      </c>
      <c r="E81" s="5" t="s">
        <v>167</v>
      </c>
      <c r="F81" s="60"/>
      <c r="G81" s="45">
        <v>23000</v>
      </c>
      <c r="H81" s="31">
        <v>10606.19</v>
      </c>
      <c r="I81" s="15"/>
    </row>
    <row r="82" spans="1:9" s="12" customFormat="1" x14ac:dyDescent="0.25">
      <c r="A82" s="23" t="s">
        <v>132</v>
      </c>
      <c r="B82" s="22">
        <v>1800000</v>
      </c>
      <c r="C82" s="15" t="s">
        <v>86</v>
      </c>
      <c r="D82" s="15" t="s">
        <v>87</v>
      </c>
      <c r="E82" s="16"/>
      <c r="F82" s="37" t="s">
        <v>129</v>
      </c>
      <c r="G82" s="44">
        <v>365000</v>
      </c>
      <c r="H82" s="20">
        <v>365000</v>
      </c>
      <c r="I82" s="15"/>
    </row>
    <row r="83" spans="1:9" s="12" customFormat="1" x14ac:dyDescent="0.25">
      <c r="A83" s="29" t="s">
        <v>88</v>
      </c>
      <c r="B83" s="40">
        <v>1500000</v>
      </c>
      <c r="C83" s="5" t="s">
        <v>89</v>
      </c>
      <c r="D83" s="5"/>
      <c r="E83" s="5" t="s">
        <v>90</v>
      </c>
      <c r="F83" s="5" t="s">
        <v>14</v>
      </c>
      <c r="G83" s="45" t="s">
        <v>129</v>
      </c>
      <c r="H83" s="28">
        <v>0</v>
      </c>
      <c r="I83" s="15"/>
    </row>
    <row r="84" spans="1:9" s="12" customFormat="1" x14ac:dyDescent="0.25">
      <c r="A84" s="29" t="s">
        <v>136</v>
      </c>
      <c r="B84" s="40">
        <v>250000</v>
      </c>
      <c r="C84" s="5" t="s">
        <v>91</v>
      </c>
      <c r="D84" s="5" t="s">
        <v>92</v>
      </c>
      <c r="E84" s="5" t="s">
        <v>52</v>
      </c>
      <c r="F84" s="5" t="s">
        <v>14</v>
      </c>
      <c r="G84" s="45">
        <v>127239.05</v>
      </c>
      <c r="H84" s="28">
        <v>34726</v>
      </c>
      <c r="I84" s="15"/>
    </row>
    <row r="85" spans="1:9" s="12" customFormat="1" x14ac:dyDescent="0.25">
      <c r="A85" s="56" t="s">
        <v>93</v>
      </c>
      <c r="B85" s="66">
        <v>1100000</v>
      </c>
      <c r="C85" s="65" t="s">
        <v>94</v>
      </c>
      <c r="D85" s="5"/>
      <c r="E85" s="68" t="s">
        <v>133</v>
      </c>
      <c r="F85" s="5" t="s">
        <v>28</v>
      </c>
      <c r="G85" s="64">
        <v>1145000</v>
      </c>
      <c r="H85" s="69">
        <v>1145000</v>
      </c>
      <c r="I85" s="72" t="s">
        <v>146</v>
      </c>
    </row>
    <row r="86" spans="1:9" s="12" customFormat="1" x14ac:dyDescent="0.25">
      <c r="A86" s="56"/>
      <c r="B86" s="66"/>
      <c r="C86" s="65"/>
      <c r="D86" s="5"/>
      <c r="E86" s="68"/>
      <c r="F86" s="5" t="s">
        <v>12</v>
      </c>
      <c r="G86" s="64"/>
      <c r="H86" s="70"/>
      <c r="I86" s="73"/>
    </row>
    <row r="87" spans="1:9" s="12" customFormat="1" x14ac:dyDescent="0.25">
      <c r="A87" s="56"/>
      <c r="B87" s="66"/>
      <c r="C87" s="65"/>
      <c r="D87" s="5"/>
      <c r="E87" s="68"/>
      <c r="F87" s="5" t="s">
        <v>97</v>
      </c>
      <c r="G87" s="64"/>
      <c r="H87" s="70"/>
      <c r="I87" s="73"/>
    </row>
    <row r="88" spans="1:9" s="12" customFormat="1" x14ac:dyDescent="0.25">
      <c r="A88" s="56"/>
      <c r="B88" s="66"/>
      <c r="C88" s="65"/>
      <c r="D88" s="5"/>
      <c r="E88" s="68"/>
      <c r="F88" s="5" t="s">
        <v>32</v>
      </c>
      <c r="G88" s="64"/>
      <c r="H88" s="70"/>
      <c r="I88" s="73"/>
    </row>
    <row r="89" spans="1:9" s="12" customFormat="1" x14ac:dyDescent="0.25">
      <c r="A89" s="56"/>
      <c r="B89" s="66"/>
      <c r="C89" s="65"/>
      <c r="D89" s="5"/>
      <c r="E89" s="68"/>
      <c r="F89" s="5" t="s">
        <v>15</v>
      </c>
      <c r="G89" s="64"/>
      <c r="H89" s="70"/>
      <c r="I89" s="73"/>
    </row>
    <row r="90" spans="1:9" s="12" customFormat="1" x14ac:dyDescent="0.25">
      <c r="A90" s="56"/>
      <c r="B90" s="66"/>
      <c r="C90" s="65"/>
      <c r="D90" s="5"/>
      <c r="E90" s="68"/>
      <c r="F90" s="5" t="s">
        <v>23</v>
      </c>
      <c r="G90" s="64"/>
      <c r="H90" s="70"/>
      <c r="I90" s="73"/>
    </row>
    <row r="91" spans="1:9" s="12" customFormat="1" x14ac:dyDescent="0.25">
      <c r="A91" s="56"/>
      <c r="B91" s="66"/>
      <c r="C91" s="65"/>
      <c r="D91" s="5"/>
      <c r="E91" s="68"/>
      <c r="F91" s="5" t="s">
        <v>95</v>
      </c>
      <c r="G91" s="64"/>
      <c r="H91" s="70"/>
      <c r="I91" s="73"/>
    </row>
    <row r="92" spans="1:9" s="12" customFormat="1" x14ac:dyDescent="0.25">
      <c r="A92" s="56"/>
      <c r="B92" s="66"/>
      <c r="C92" s="65"/>
      <c r="D92" s="5"/>
      <c r="E92" s="68"/>
      <c r="F92" s="5" t="s">
        <v>19</v>
      </c>
      <c r="G92" s="64"/>
      <c r="H92" s="70"/>
      <c r="I92" s="73"/>
    </row>
    <row r="93" spans="1:9" s="12" customFormat="1" x14ac:dyDescent="0.25">
      <c r="A93" s="56"/>
      <c r="B93" s="66"/>
      <c r="C93" s="65"/>
      <c r="D93" s="5"/>
      <c r="E93" s="68"/>
      <c r="F93" s="5" t="s">
        <v>17</v>
      </c>
      <c r="G93" s="64"/>
      <c r="H93" s="70"/>
      <c r="I93" s="73"/>
    </row>
    <row r="94" spans="1:9" s="12" customFormat="1" x14ac:dyDescent="0.25">
      <c r="A94" s="56"/>
      <c r="B94" s="66"/>
      <c r="C94" s="65"/>
      <c r="D94" s="5"/>
      <c r="E94" s="68"/>
      <c r="F94" s="5" t="s">
        <v>29</v>
      </c>
      <c r="G94" s="64"/>
      <c r="H94" s="70"/>
      <c r="I94" s="73"/>
    </row>
    <row r="95" spans="1:9" s="12" customFormat="1" x14ac:dyDescent="0.25">
      <c r="A95" s="56"/>
      <c r="B95" s="66"/>
      <c r="C95" s="65"/>
      <c r="D95" s="5"/>
      <c r="E95" s="68"/>
      <c r="F95" s="5" t="s">
        <v>96</v>
      </c>
      <c r="G95" s="64"/>
      <c r="H95" s="70"/>
      <c r="I95" s="73"/>
    </row>
    <row r="96" spans="1:9" s="12" customFormat="1" x14ac:dyDescent="0.25">
      <c r="A96" s="56"/>
      <c r="B96" s="66"/>
      <c r="C96" s="65"/>
      <c r="D96" s="5"/>
      <c r="E96" s="68"/>
      <c r="F96" s="5" t="s">
        <v>25</v>
      </c>
      <c r="G96" s="64"/>
      <c r="H96" s="70"/>
      <c r="I96" s="73"/>
    </row>
    <row r="97" spans="1:9" s="12" customFormat="1" x14ac:dyDescent="0.25">
      <c r="A97" s="56"/>
      <c r="B97" s="66"/>
      <c r="C97" s="65"/>
      <c r="D97" s="5"/>
      <c r="E97" s="68"/>
      <c r="F97" s="5" t="s">
        <v>14</v>
      </c>
      <c r="G97" s="64"/>
      <c r="H97" s="70"/>
      <c r="I97" s="73"/>
    </row>
    <row r="98" spans="1:9" s="12" customFormat="1" x14ac:dyDescent="0.25">
      <c r="A98" s="56"/>
      <c r="B98" s="66"/>
      <c r="C98" s="65"/>
      <c r="D98" s="5"/>
      <c r="E98" s="68"/>
      <c r="F98" s="5" t="s">
        <v>14</v>
      </c>
      <c r="G98" s="64"/>
      <c r="H98" s="70"/>
      <c r="I98" s="73"/>
    </row>
    <row r="99" spans="1:9" s="12" customFormat="1" x14ac:dyDescent="0.25">
      <c r="A99" s="56"/>
      <c r="B99" s="66"/>
      <c r="C99" s="65"/>
      <c r="D99" s="5"/>
      <c r="E99" s="68"/>
      <c r="F99" s="5" t="s">
        <v>66</v>
      </c>
      <c r="G99" s="64"/>
      <c r="H99" s="71"/>
      <c r="I99" s="74"/>
    </row>
    <row r="100" spans="1:9" s="12" customFormat="1" x14ac:dyDescent="0.25">
      <c r="A100" s="62" t="s">
        <v>98</v>
      </c>
      <c r="B100" s="57">
        <v>4734000</v>
      </c>
      <c r="C100" s="63" t="s">
        <v>54</v>
      </c>
      <c r="D100" s="15" t="s">
        <v>11</v>
      </c>
      <c r="E100" s="15" t="s">
        <v>102</v>
      </c>
      <c r="F100" s="15" t="s">
        <v>19</v>
      </c>
      <c r="G100" s="43">
        <v>336000</v>
      </c>
      <c r="H100" s="33">
        <v>298415.51</v>
      </c>
      <c r="I100" s="15"/>
    </row>
    <row r="101" spans="1:9" s="12" customFormat="1" x14ac:dyDescent="0.25">
      <c r="A101" s="62"/>
      <c r="B101" s="57"/>
      <c r="C101" s="63"/>
      <c r="D101" s="15" t="s">
        <v>11</v>
      </c>
      <c r="E101" s="15" t="s">
        <v>99</v>
      </c>
      <c r="F101" s="15" t="s">
        <v>12</v>
      </c>
      <c r="G101" s="43">
        <v>336000</v>
      </c>
      <c r="H101" s="33">
        <v>271487.53000000003</v>
      </c>
      <c r="I101" s="15"/>
    </row>
    <row r="102" spans="1:9" x14ac:dyDescent="0.25">
      <c r="A102" s="62"/>
      <c r="B102" s="57"/>
      <c r="C102" s="63"/>
      <c r="D102" s="15" t="s">
        <v>11</v>
      </c>
      <c r="E102" s="24" t="s">
        <v>99</v>
      </c>
      <c r="F102" s="24" t="s">
        <v>19</v>
      </c>
      <c r="G102" s="46">
        <v>336000</v>
      </c>
      <c r="H102" s="33">
        <v>278853.40000000002</v>
      </c>
      <c r="I102" s="24"/>
    </row>
    <row r="103" spans="1:9" x14ac:dyDescent="0.25">
      <c r="A103" s="62"/>
      <c r="B103" s="57"/>
      <c r="C103" s="63"/>
      <c r="D103" s="15" t="s">
        <v>11</v>
      </c>
      <c r="E103" s="24" t="s">
        <v>100</v>
      </c>
      <c r="F103" s="24" t="s">
        <v>12</v>
      </c>
      <c r="G103" s="46">
        <v>336000</v>
      </c>
      <c r="H103" s="33">
        <v>193383.93</v>
      </c>
      <c r="I103" s="24"/>
    </row>
    <row r="104" spans="1:9" x14ac:dyDescent="0.25">
      <c r="A104" s="62"/>
      <c r="B104" s="57"/>
      <c r="C104" s="63"/>
      <c r="D104" s="15" t="s">
        <v>11</v>
      </c>
      <c r="E104" s="24" t="s">
        <v>104</v>
      </c>
      <c r="F104" s="24" t="s">
        <v>23</v>
      </c>
      <c r="G104" s="46">
        <v>336000</v>
      </c>
      <c r="H104" s="33">
        <v>167996.49</v>
      </c>
      <c r="I104" s="24"/>
    </row>
    <row r="105" spans="1:9" x14ac:dyDescent="0.25">
      <c r="A105" s="62"/>
      <c r="B105" s="57"/>
      <c r="C105" s="63"/>
      <c r="D105" s="15" t="s">
        <v>11</v>
      </c>
      <c r="E105" s="24" t="s">
        <v>101</v>
      </c>
      <c r="F105" s="24" t="s">
        <v>12</v>
      </c>
      <c r="G105" s="46">
        <v>336000</v>
      </c>
      <c r="H105" s="33">
        <v>204679.07</v>
      </c>
      <c r="I105" s="24"/>
    </row>
    <row r="106" spans="1:9" x14ac:dyDescent="0.25">
      <c r="A106" s="62"/>
      <c r="B106" s="57"/>
      <c r="C106" s="63"/>
      <c r="D106" s="15" t="s">
        <v>11</v>
      </c>
      <c r="E106" s="24" t="s">
        <v>55</v>
      </c>
      <c r="F106" s="24" t="s">
        <v>17</v>
      </c>
      <c r="G106" s="46">
        <v>336000</v>
      </c>
      <c r="H106" s="33">
        <v>205178.53</v>
      </c>
      <c r="I106" s="24"/>
    </row>
    <row r="107" spans="1:9" x14ac:dyDescent="0.25">
      <c r="A107" s="62"/>
      <c r="B107" s="57"/>
      <c r="C107" s="63"/>
      <c r="D107" s="15" t="s">
        <v>11</v>
      </c>
      <c r="E107" s="24" t="s">
        <v>108</v>
      </c>
      <c r="F107" s="24" t="s">
        <v>29</v>
      </c>
      <c r="G107" s="46">
        <v>336000</v>
      </c>
      <c r="H107" s="33">
        <v>294177.89</v>
      </c>
      <c r="I107" s="24"/>
    </row>
    <row r="108" spans="1:9" x14ac:dyDescent="0.25">
      <c r="A108" s="62"/>
      <c r="B108" s="57"/>
      <c r="C108" s="63"/>
      <c r="D108" s="15" t="s">
        <v>11</v>
      </c>
      <c r="E108" s="24" t="s">
        <v>109</v>
      </c>
      <c r="F108" s="24" t="s">
        <v>29</v>
      </c>
      <c r="G108" s="46">
        <v>336000</v>
      </c>
      <c r="H108" s="33">
        <v>313331.7</v>
      </c>
      <c r="I108" s="24"/>
    </row>
    <row r="109" spans="1:9" x14ac:dyDescent="0.25">
      <c r="A109" s="62"/>
      <c r="B109" s="57"/>
      <c r="C109" s="63"/>
      <c r="D109" s="15" t="s">
        <v>11</v>
      </c>
      <c r="E109" s="24" t="s">
        <v>105</v>
      </c>
      <c r="F109" s="24" t="s">
        <v>23</v>
      </c>
      <c r="G109" s="46">
        <v>336000</v>
      </c>
      <c r="H109" s="33">
        <v>262717.78000000003</v>
      </c>
      <c r="I109" s="24"/>
    </row>
    <row r="110" spans="1:9" x14ac:dyDescent="0.25">
      <c r="A110" s="62"/>
      <c r="B110" s="57"/>
      <c r="C110" s="63"/>
      <c r="D110" s="15" t="s">
        <v>11</v>
      </c>
      <c r="E110" s="24" t="s">
        <v>103</v>
      </c>
      <c r="F110" s="24" t="s">
        <v>19</v>
      </c>
      <c r="G110" s="46">
        <v>336000</v>
      </c>
      <c r="H110" s="33">
        <v>297325.94</v>
      </c>
      <c r="I110" s="24"/>
    </row>
    <row r="111" spans="1:9" x14ac:dyDescent="0.25">
      <c r="A111" s="62"/>
      <c r="B111" s="57"/>
      <c r="C111" s="63"/>
      <c r="D111" s="15" t="s">
        <v>11</v>
      </c>
      <c r="E111" s="24" t="s">
        <v>110</v>
      </c>
      <c r="F111" s="24" t="s">
        <v>29</v>
      </c>
      <c r="G111" s="46">
        <v>336000</v>
      </c>
      <c r="H111" s="33">
        <v>246293.01</v>
      </c>
      <c r="I111" s="24"/>
    </row>
    <row r="112" spans="1:9" x14ac:dyDescent="0.25">
      <c r="A112" s="62"/>
      <c r="B112" s="57"/>
      <c r="C112" s="63"/>
      <c r="D112" s="15" t="s">
        <v>11</v>
      </c>
      <c r="E112" s="24" t="s">
        <v>107</v>
      </c>
      <c r="F112" s="24" t="s">
        <v>28</v>
      </c>
      <c r="G112" s="46">
        <v>336000</v>
      </c>
      <c r="H112" s="39">
        <v>336000</v>
      </c>
      <c r="I112" s="24"/>
    </row>
    <row r="113" spans="1:9" x14ac:dyDescent="0.25">
      <c r="A113" s="62"/>
      <c r="B113" s="57"/>
      <c r="C113" s="63"/>
      <c r="D113" s="15" t="s">
        <v>11</v>
      </c>
      <c r="E113" s="24" t="s">
        <v>106</v>
      </c>
      <c r="F113" s="24" t="s">
        <v>23</v>
      </c>
      <c r="G113" s="46">
        <v>336000</v>
      </c>
      <c r="H113" s="33">
        <v>171437.6</v>
      </c>
      <c r="I113" s="24"/>
    </row>
    <row r="114" spans="1:9" ht="30" x14ac:dyDescent="0.25">
      <c r="A114" s="24" t="s">
        <v>154</v>
      </c>
      <c r="B114" s="22">
        <v>500000</v>
      </c>
      <c r="C114" s="24" t="s">
        <v>7</v>
      </c>
      <c r="D114" s="24" t="s">
        <v>155</v>
      </c>
      <c r="E114" s="24" t="s">
        <v>108</v>
      </c>
      <c r="F114" s="19" t="s">
        <v>156</v>
      </c>
      <c r="G114" s="42">
        <v>500000</v>
      </c>
      <c r="H114" s="21">
        <v>110838.74</v>
      </c>
      <c r="I114" s="24"/>
    </row>
    <row r="115" spans="1:9" ht="30" x14ac:dyDescent="0.25">
      <c r="A115" s="24" t="s">
        <v>130</v>
      </c>
      <c r="B115" s="3">
        <v>3143000</v>
      </c>
      <c r="C115" s="24" t="s">
        <v>7</v>
      </c>
      <c r="D115" s="24" t="s">
        <v>131</v>
      </c>
      <c r="E115" s="24" t="s">
        <v>131</v>
      </c>
      <c r="F115" s="19" t="s">
        <v>157</v>
      </c>
      <c r="G115" s="21" t="s">
        <v>129</v>
      </c>
      <c r="H115" s="21">
        <v>1273781.52</v>
      </c>
      <c r="I115" s="24"/>
    </row>
    <row r="116" spans="1:9" x14ac:dyDescent="0.25">
      <c r="A116" s="53" t="s">
        <v>111</v>
      </c>
      <c r="B116" s="67">
        <v>9453955</v>
      </c>
      <c r="C116" s="57" t="s">
        <v>54</v>
      </c>
      <c r="D116" s="24" t="s">
        <v>11</v>
      </c>
      <c r="E116" s="5" t="s">
        <v>128</v>
      </c>
      <c r="F116" s="57" t="s">
        <v>9</v>
      </c>
      <c r="G116" s="34">
        <v>1000000</v>
      </c>
      <c r="H116" s="35">
        <v>224099</v>
      </c>
      <c r="I116" s="24"/>
    </row>
    <row r="117" spans="1:9" x14ac:dyDescent="0.25">
      <c r="A117" s="54"/>
      <c r="B117" s="67"/>
      <c r="C117" s="57"/>
      <c r="D117" s="24" t="s">
        <v>11</v>
      </c>
      <c r="E117" s="24" t="s">
        <v>128</v>
      </c>
      <c r="F117" s="57"/>
      <c r="G117" s="34">
        <v>391000</v>
      </c>
      <c r="H117" s="35">
        <v>237408.87</v>
      </c>
      <c r="I117" s="24"/>
    </row>
    <row r="118" spans="1:9" x14ac:dyDescent="0.25">
      <c r="A118" s="54"/>
      <c r="B118" s="67"/>
      <c r="C118" s="57"/>
      <c r="D118" s="24" t="s">
        <v>11</v>
      </c>
      <c r="E118" s="24" t="s">
        <v>114</v>
      </c>
      <c r="F118" s="57"/>
      <c r="G118" s="34">
        <v>133640</v>
      </c>
      <c r="H118" s="35">
        <v>116396</v>
      </c>
      <c r="I118" s="24"/>
    </row>
    <row r="119" spans="1:9" x14ac:dyDescent="0.25">
      <c r="A119" s="54"/>
      <c r="B119" s="67"/>
      <c r="C119" s="57"/>
      <c r="D119" s="24" t="s">
        <v>11</v>
      </c>
      <c r="E119" s="24" t="s">
        <v>114</v>
      </c>
      <c r="F119" s="57"/>
      <c r="G119" s="34">
        <v>41095</v>
      </c>
      <c r="H119" s="36">
        <v>36747</v>
      </c>
      <c r="I119" s="24"/>
    </row>
    <row r="120" spans="1:9" x14ac:dyDescent="0.25">
      <c r="A120" s="54"/>
      <c r="B120" s="67"/>
      <c r="C120" s="57"/>
      <c r="D120" s="24" t="s">
        <v>11</v>
      </c>
      <c r="E120" s="24" t="s">
        <v>114</v>
      </c>
      <c r="F120" s="57"/>
      <c r="G120" s="34">
        <v>41794</v>
      </c>
      <c r="H120" s="36">
        <v>24841.68</v>
      </c>
      <c r="I120" s="24"/>
    </row>
    <row r="121" spans="1:9" x14ac:dyDescent="0.25">
      <c r="A121" s="54"/>
      <c r="B121" s="67"/>
      <c r="C121" s="57"/>
      <c r="D121" s="24" t="s">
        <v>11</v>
      </c>
      <c r="E121" s="24" t="s">
        <v>115</v>
      </c>
      <c r="F121" s="57"/>
      <c r="G121" s="34">
        <v>48789</v>
      </c>
      <c r="H121" s="36">
        <v>48789</v>
      </c>
      <c r="I121" s="24"/>
    </row>
    <row r="122" spans="1:9" x14ac:dyDescent="0.25">
      <c r="A122" s="54"/>
      <c r="B122" s="67"/>
      <c r="C122" s="57"/>
      <c r="D122" s="24" t="s">
        <v>11</v>
      </c>
      <c r="E122" s="24" t="s">
        <v>115</v>
      </c>
      <c r="F122" s="57"/>
      <c r="G122" s="34">
        <v>10000</v>
      </c>
      <c r="H122" s="36">
        <v>9109.98</v>
      </c>
      <c r="I122" s="24"/>
    </row>
    <row r="123" spans="1:9" x14ac:dyDescent="0.25">
      <c r="A123" s="54"/>
      <c r="B123" s="67"/>
      <c r="C123" s="57"/>
      <c r="D123" s="24" t="s">
        <v>11</v>
      </c>
      <c r="E123" s="24" t="s">
        <v>116</v>
      </c>
      <c r="F123" s="57"/>
      <c r="G123" s="34">
        <v>88317</v>
      </c>
      <c r="H123" s="36">
        <v>86794</v>
      </c>
      <c r="I123" s="24"/>
    </row>
    <row r="124" spans="1:9" x14ac:dyDescent="0.25">
      <c r="A124" s="54"/>
      <c r="B124" s="67"/>
      <c r="C124" s="57"/>
      <c r="D124" s="24" t="s">
        <v>11</v>
      </c>
      <c r="E124" s="24" t="s">
        <v>116</v>
      </c>
      <c r="F124" s="57"/>
      <c r="G124" s="34">
        <v>58666</v>
      </c>
      <c r="H124" s="36">
        <v>0</v>
      </c>
      <c r="I124" s="24"/>
    </row>
    <row r="125" spans="1:9" x14ac:dyDescent="0.25">
      <c r="A125" s="54"/>
      <c r="B125" s="67"/>
      <c r="C125" s="57"/>
      <c r="D125" s="24" t="s">
        <v>11</v>
      </c>
      <c r="E125" s="24" t="s">
        <v>117</v>
      </c>
      <c r="F125" s="57"/>
      <c r="G125" s="34">
        <v>40000</v>
      </c>
      <c r="H125" s="36">
        <f>SUM(40000)</f>
        <v>40000</v>
      </c>
      <c r="I125" s="24"/>
    </row>
    <row r="126" spans="1:9" x14ac:dyDescent="0.25">
      <c r="A126" s="54"/>
      <c r="B126" s="67"/>
      <c r="C126" s="57"/>
      <c r="D126" s="24" t="s">
        <v>11</v>
      </c>
      <c r="E126" s="24" t="s">
        <v>118</v>
      </c>
      <c r="F126" s="57"/>
      <c r="G126" s="34">
        <v>1050000</v>
      </c>
      <c r="H126" s="36">
        <f>SUM(1047942)</f>
        <v>1047942</v>
      </c>
      <c r="I126" s="24"/>
    </row>
    <row r="127" spans="1:9" x14ac:dyDescent="0.25">
      <c r="A127" s="54"/>
      <c r="B127" s="67"/>
      <c r="C127" s="57"/>
      <c r="D127" s="24" t="s">
        <v>11</v>
      </c>
      <c r="E127" s="24" t="s">
        <v>112</v>
      </c>
      <c r="F127" s="57"/>
      <c r="G127" s="34">
        <v>43750</v>
      </c>
      <c r="H127" s="36">
        <v>43750</v>
      </c>
      <c r="I127" s="24"/>
    </row>
    <row r="128" spans="1:9" x14ac:dyDescent="0.25">
      <c r="A128" s="54"/>
      <c r="B128" s="67"/>
      <c r="C128" s="57"/>
      <c r="D128" s="24" t="s">
        <v>11</v>
      </c>
      <c r="E128" s="24" t="s">
        <v>112</v>
      </c>
      <c r="F128" s="57"/>
      <c r="G128" s="34">
        <v>44600</v>
      </c>
      <c r="H128" s="36">
        <v>371667</v>
      </c>
      <c r="I128" s="24"/>
    </row>
    <row r="129" spans="1:9" x14ac:dyDescent="0.25">
      <c r="A129" s="54"/>
      <c r="B129" s="67"/>
      <c r="C129" s="57"/>
      <c r="D129" s="24" t="s">
        <v>11</v>
      </c>
      <c r="E129" s="24" t="s">
        <v>112</v>
      </c>
      <c r="F129" s="57"/>
      <c r="G129" s="34">
        <v>100000</v>
      </c>
      <c r="H129" s="36">
        <v>74505.679999999993</v>
      </c>
      <c r="I129" s="24"/>
    </row>
    <row r="130" spans="1:9" x14ac:dyDescent="0.25">
      <c r="A130" s="54"/>
      <c r="B130" s="67"/>
      <c r="C130" s="57"/>
      <c r="D130" s="24" t="s">
        <v>11</v>
      </c>
      <c r="E130" s="24" t="s">
        <v>112</v>
      </c>
      <c r="F130" s="57"/>
      <c r="G130" s="34">
        <v>200000</v>
      </c>
      <c r="H130" s="36">
        <v>0</v>
      </c>
      <c r="I130" s="24"/>
    </row>
    <row r="131" spans="1:9" x14ac:dyDescent="0.25">
      <c r="A131" s="54"/>
      <c r="B131" s="67"/>
      <c r="C131" s="57"/>
      <c r="D131" s="19" t="s">
        <v>11</v>
      </c>
      <c r="E131" s="24" t="s">
        <v>113</v>
      </c>
      <c r="F131" s="57"/>
      <c r="G131" s="34">
        <v>76094</v>
      </c>
      <c r="H131" s="36">
        <v>58578</v>
      </c>
      <c r="I131" s="24"/>
    </row>
    <row r="132" spans="1:9" x14ac:dyDescent="0.25">
      <c r="A132" s="54"/>
      <c r="B132" s="67"/>
      <c r="C132" s="57"/>
      <c r="D132" s="24" t="s">
        <v>11</v>
      </c>
      <c r="E132" s="24" t="s">
        <v>113</v>
      </c>
      <c r="F132" s="57"/>
      <c r="G132" s="34">
        <v>57059</v>
      </c>
      <c r="H132" s="36">
        <v>49015.83</v>
      </c>
      <c r="I132" s="24"/>
    </row>
    <row r="133" spans="1:9" x14ac:dyDescent="0.25">
      <c r="A133" s="54"/>
      <c r="B133" s="67"/>
      <c r="C133" s="57"/>
      <c r="D133" s="24" t="s">
        <v>11</v>
      </c>
      <c r="E133" s="24" t="s">
        <v>113</v>
      </c>
      <c r="F133" s="57"/>
      <c r="G133" s="34">
        <v>65895</v>
      </c>
      <c r="H133" s="36">
        <v>64175</v>
      </c>
      <c r="I133" s="24"/>
    </row>
    <row r="134" spans="1:9" x14ac:dyDescent="0.25">
      <c r="A134" s="54"/>
      <c r="B134" s="67"/>
      <c r="C134" s="57"/>
      <c r="D134" s="24" t="s">
        <v>11</v>
      </c>
      <c r="E134" s="24" t="s">
        <v>113</v>
      </c>
      <c r="F134" s="57"/>
      <c r="G134" s="34">
        <v>65779</v>
      </c>
      <c r="H134" s="36">
        <v>43253.91</v>
      </c>
      <c r="I134" s="24"/>
    </row>
    <row r="135" spans="1:9" x14ac:dyDescent="0.25">
      <c r="A135" s="54"/>
      <c r="B135" s="67"/>
      <c r="C135" s="57"/>
      <c r="D135" s="24" t="s">
        <v>11</v>
      </c>
      <c r="E135" s="24" t="s">
        <v>113</v>
      </c>
      <c r="F135" s="57"/>
      <c r="G135" s="34">
        <v>150543</v>
      </c>
      <c r="H135" s="36">
        <v>132361</v>
      </c>
      <c r="I135" s="24"/>
    </row>
    <row r="136" spans="1:9" x14ac:dyDescent="0.25">
      <c r="A136" s="54"/>
      <c r="B136" s="67"/>
      <c r="C136" s="57"/>
      <c r="D136" s="24" t="s">
        <v>11</v>
      </c>
      <c r="E136" s="24" t="s">
        <v>113</v>
      </c>
      <c r="F136" s="57"/>
      <c r="G136" s="34">
        <v>395395</v>
      </c>
      <c r="H136" s="36">
        <v>341815.56</v>
      </c>
      <c r="I136" s="24"/>
    </row>
    <row r="137" spans="1:9" x14ac:dyDescent="0.25">
      <c r="A137" s="54"/>
      <c r="B137" s="67"/>
      <c r="C137" s="57"/>
      <c r="D137" s="24" t="s">
        <v>11</v>
      </c>
      <c r="E137" s="24" t="s">
        <v>113</v>
      </c>
      <c r="F137" s="57"/>
      <c r="G137" s="34">
        <v>167541</v>
      </c>
      <c r="H137" s="36">
        <v>130845.24</v>
      </c>
      <c r="I137" s="24"/>
    </row>
    <row r="138" spans="1:9" x14ac:dyDescent="0.25">
      <c r="A138" s="54"/>
      <c r="B138" s="67"/>
      <c r="C138" s="57"/>
      <c r="D138" s="24" t="s">
        <v>11</v>
      </c>
      <c r="E138" s="24" t="s">
        <v>119</v>
      </c>
      <c r="F138" s="57"/>
      <c r="G138" s="34">
        <v>43750</v>
      </c>
      <c r="H138" s="36">
        <f>SUM(32185)</f>
        <v>32185</v>
      </c>
      <c r="I138" s="24"/>
    </row>
    <row r="139" spans="1:9" x14ac:dyDescent="0.25">
      <c r="A139" s="54"/>
      <c r="B139" s="67"/>
      <c r="C139" s="57"/>
      <c r="D139" s="24" t="s">
        <v>11</v>
      </c>
      <c r="E139" s="24" t="s">
        <v>120</v>
      </c>
      <c r="F139" s="57"/>
      <c r="G139" s="34">
        <v>38750</v>
      </c>
      <c r="H139" s="36">
        <v>0</v>
      </c>
      <c r="I139" s="24"/>
    </row>
    <row r="140" spans="1:9" x14ac:dyDescent="0.25">
      <c r="A140" s="54"/>
      <c r="B140" s="67"/>
      <c r="C140" s="57"/>
      <c r="D140" s="24" t="s">
        <v>11</v>
      </c>
      <c r="E140" s="24" t="s">
        <v>63</v>
      </c>
      <c r="F140" s="57"/>
      <c r="G140" s="34">
        <v>45000</v>
      </c>
      <c r="H140" s="36">
        <v>43824</v>
      </c>
      <c r="I140" s="24"/>
    </row>
    <row r="141" spans="1:9" x14ac:dyDescent="0.25">
      <c r="A141" s="54"/>
      <c r="B141" s="67"/>
      <c r="C141" s="57"/>
      <c r="D141" s="24" t="s">
        <v>11</v>
      </c>
      <c r="E141" s="24" t="s">
        <v>63</v>
      </c>
      <c r="F141" s="57"/>
      <c r="G141" s="34">
        <v>36234</v>
      </c>
      <c r="H141" s="36">
        <v>21900.66</v>
      </c>
      <c r="I141" s="24"/>
    </row>
    <row r="142" spans="1:9" x14ac:dyDescent="0.25">
      <c r="A142" s="54"/>
      <c r="B142" s="67"/>
      <c r="C142" s="57"/>
      <c r="D142" s="24" t="s">
        <v>11</v>
      </c>
      <c r="E142" s="24" t="s">
        <v>121</v>
      </c>
      <c r="F142" s="57"/>
      <c r="G142" s="34">
        <v>66000</v>
      </c>
      <c r="H142" s="36">
        <v>65999.92</v>
      </c>
      <c r="I142" s="24"/>
    </row>
    <row r="143" spans="1:9" x14ac:dyDescent="0.25">
      <c r="A143" s="54"/>
      <c r="B143" s="67"/>
      <c r="C143" s="57"/>
      <c r="D143" s="24" t="s">
        <v>11</v>
      </c>
      <c r="E143" s="24" t="s">
        <v>121</v>
      </c>
      <c r="F143" s="57"/>
      <c r="G143" s="34">
        <v>10000</v>
      </c>
      <c r="H143" s="36">
        <v>7110.99</v>
      </c>
      <c r="I143" s="24"/>
    </row>
    <row r="144" spans="1:9" x14ac:dyDescent="0.25">
      <c r="A144" s="54"/>
      <c r="B144" s="67"/>
      <c r="C144" s="57"/>
      <c r="D144" s="24" t="s">
        <v>11</v>
      </c>
      <c r="E144" s="24" t="s">
        <v>108</v>
      </c>
      <c r="F144" s="57"/>
      <c r="G144" s="34">
        <v>65880</v>
      </c>
      <c r="H144" s="36">
        <v>63051</v>
      </c>
      <c r="I144" s="24"/>
    </row>
    <row r="145" spans="1:9" x14ac:dyDescent="0.25">
      <c r="A145" s="54"/>
      <c r="B145" s="67"/>
      <c r="C145" s="57"/>
      <c r="D145" s="24" t="s">
        <v>11</v>
      </c>
      <c r="E145" s="24" t="s">
        <v>108</v>
      </c>
      <c r="F145" s="57"/>
      <c r="G145" s="34">
        <v>151470</v>
      </c>
      <c r="H145" s="36">
        <v>133060.88</v>
      </c>
      <c r="I145" s="24"/>
    </row>
    <row r="146" spans="1:9" x14ac:dyDescent="0.25">
      <c r="A146" s="54"/>
      <c r="B146" s="67"/>
      <c r="C146" s="57"/>
      <c r="D146" s="24" t="s">
        <v>11</v>
      </c>
      <c r="E146" s="24" t="s">
        <v>108</v>
      </c>
      <c r="F146" s="57"/>
      <c r="G146" s="34">
        <v>40029</v>
      </c>
      <c r="H146" s="36">
        <v>40029</v>
      </c>
      <c r="I146" s="24"/>
    </row>
    <row r="147" spans="1:9" x14ac:dyDescent="0.25">
      <c r="A147" s="54"/>
      <c r="B147" s="67"/>
      <c r="C147" s="57"/>
      <c r="D147" s="24" t="s">
        <v>11</v>
      </c>
      <c r="E147" s="24" t="s">
        <v>108</v>
      </c>
      <c r="F147" s="57"/>
      <c r="G147" s="34">
        <v>71085</v>
      </c>
      <c r="H147" s="36">
        <v>71085</v>
      </c>
      <c r="I147" s="24"/>
    </row>
    <row r="148" spans="1:9" x14ac:dyDescent="0.25">
      <c r="A148" s="54"/>
      <c r="B148" s="67"/>
      <c r="C148" s="57"/>
      <c r="D148" s="24" t="s">
        <v>11</v>
      </c>
      <c r="E148" s="24" t="s">
        <v>108</v>
      </c>
      <c r="F148" s="57"/>
      <c r="G148" s="34">
        <v>59737</v>
      </c>
      <c r="H148" s="36">
        <v>59569</v>
      </c>
      <c r="I148" s="24"/>
    </row>
    <row r="149" spans="1:9" x14ac:dyDescent="0.25">
      <c r="A149" s="54"/>
      <c r="B149" s="67"/>
      <c r="C149" s="57"/>
      <c r="D149" s="24" t="s">
        <v>11</v>
      </c>
      <c r="E149" s="24" t="s">
        <v>108</v>
      </c>
      <c r="F149" s="57"/>
      <c r="G149" s="34">
        <v>41340</v>
      </c>
      <c r="H149" s="36">
        <v>41430</v>
      </c>
      <c r="I149" s="24"/>
    </row>
    <row r="150" spans="1:9" x14ac:dyDescent="0.25">
      <c r="A150" s="54"/>
      <c r="B150" s="67"/>
      <c r="C150" s="57"/>
      <c r="D150" s="24" t="s">
        <v>11</v>
      </c>
      <c r="E150" s="24" t="s">
        <v>108</v>
      </c>
      <c r="F150" s="57"/>
      <c r="G150" s="34">
        <v>61901</v>
      </c>
      <c r="H150" s="36">
        <v>56743.83</v>
      </c>
      <c r="I150" s="24"/>
    </row>
    <row r="151" spans="1:9" x14ac:dyDescent="0.25">
      <c r="A151" s="54"/>
      <c r="B151" s="67"/>
      <c r="C151" s="57"/>
      <c r="D151" s="24" t="s">
        <v>11</v>
      </c>
      <c r="E151" s="24" t="s">
        <v>108</v>
      </c>
      <c r="F151" s="57"/>
      <c r="G151" s="34">
        <v>156015</v>
      </c>
      <c r="H151" s="36">
        <v>154374.73000000001</v>
      </c>
      <c r="I151" s="24"/>
    </row>
    <row r="152" spans="1:9" x14ac:dyDescent="0.25">
      <c r="A152" s="54"/>
      <c r="B152" s="67"/>
      <c r="C152" s="57"/>
      <c r="D152" s="24" t="s">
        <v>11</v>
      </c>
      <c r="E152" s="24" t="s">
        <v>108</v>
      </c>
      <c r="F152" s="57"/>
      <c r="G152" s="34">
        <v>143355</v>
      </c>
      <c r="H152" s="36">
        <v>119578</v>
      </c>
      <c r="I152" s="24"/>
    </row>
    <row r="153" spans="1:9" x14ac:dyDescent="0.25">
      <c r="A153" s="54"/>
      <c r="B153" s="67"/>
      <c r="C153" s="57"/>
      <c r="D153" s="24" t="s">
        <v>11</v>
      </c>
      <c r="E153" s="24" t="s">
        <v>122</v>
      </c>
      <c r="F153" s="57"/>
      <c r="G153" s="34">
        <v>46000</v>
      </c>
      <c r="H153" s="36">
        <v>45064.68</v>
      </c>
      <c r="I153" s="24"/>
    </row>
    <row r="154" spans="1:9" x14ac:dyDescent="0.25">
      <c r="A154" s="54"/>
      <c r="B154" s="67"/>
      <c r="C154" s="57"/>
      <c r="D154" s="24" t="s">
        <v>11</v>
      </c>
      <c r="E154" s="24" t="s">
        <v>122</v>
      </c>
      <c r="F154" s="57"/>
      <c r="G154" s="34">
        <v>120000</v>
      </c>
      <c r="H154" s="36">
        <v>117001.79</v>
      </c>
      <c r="I154" s="24"/>
    </row>
    <row r="155" spans="1:9" x14ac:dyDescent="0.25">
      <c r="A155" s="54"/>
      <c r="B155" s="67"/>
      <c r="C155" s="57"/>
      <c r="D155" s="24" t="s">
        <v>11</v>
      </c>
      <c r="E155" s="24" t="s">
        <v>122</v>
      </c>
      <c r="F155" s="57"/>
      <c r="G155" s="34">
        <v>85766</v>
      </c>
      <c r="H155" s="36">
        <v>25712.3</v>
      </c>
      <c r="I155" s="24"/>
    </row>
    <row r="156" spans="1:9" x14ac:dyDescent="0.25">
      <c r="A156" s="54"/>
      <c r="B156" s="67"/>
      <c r="C156" s="57"/>
      <c r="D156" s="24" t="s">
        <v>11</v>
      </c>
      <c r="E156" s="24" t="s">
        <v>123</v>
      </c>
      <c r="F156" s="57"/>
      <c r="G156" s="34">
        <v>53000</v>
      </c>
      <c r="H156" s="36">
        <v>49865</v>
      </c>
      <c r="I156" s="24"/>
    </row>
    <row r="157" spans="1:9" x14ac:dyDescent="0.25">
      <c r="A157" s="54"/>
      <c r="B157" s="67"/>
      <c r="C157" s="57"/>
      <c r="D157" s="24" t="s">
        <v>11</v>
      </c>
      <c r="E157" s="24" t="s">
        <v>123</v>
      </c>
      <c r="F157" s="57"/>
      <c r="G157" s="34">
        <v>27440</v>
      </c>
      <c r="H157" s="36">
        <v>11611</v>
      </c>
      <c r="I157" s="24"/>
    </row>
    <row r="158" spans="1:9" x14ac:dyDescent="0.25">
      <c r="A158" s="54"/>
      <c r="B158" s="67"/>
      <c r="C158" s="57"/>
      <c r="D158" s="24" t="s">
        <v>11</v>
      </c>
      <c r="E158" s="24" t="s">
        <v>82</v>
      </c>
      <c r="F158" s="57"/>
      <c r="G158" s="34">
        <v>201200</v>
      </c>
      <c r="H158" s="36">
        <v>15044</v>
      </c>
      <c r="I158" s="24"/>
    </row>
    <row r="159" spans="1:9" x14ac:dyDescent="0.25">
      <c r="A159" s="54"/>
      <c r="B159" s="67"/>
      <c r="C159" s="57"/>
      <c r="D159" s="24" t="s">
        <v>11</v>
      </c>
      <c r="E159" s="24" t="s">
        <v>124</v>
      </c>
      <c r="F159" s="57"/>
      <c r="G159" s="34">
        <v>60000</v>
      </c>
      <c r="H159" s="36">
        <v>60000</v>
      </c>
      <c r="I159" s="24"/>
    </row>
    <row r="160" spans="1:9" x14ac:dyDescent="0.25">
      <c r="A160" s="54"/>
      <c r="B160" s="67"/>
      <c r="C160" s="57"/>
      <c r="D160" s="24" t="s">
        <v>11</v>
      </c>
      <c r="E160" s="24" t="s">
        <v>124</v>
      </c>
      <c r="F160" s="57"/>
      <c r="G160" s="34">
        <v>38880</v>
      </c>
      <c r="H160" s="36">
        <v>38880</v>
      </c>
      <c r="I160" s="24"/>
    </row>
    <row r="161" spans="1:9" x14ac:dyDescent="0.25">
      <c r="A161" s="54"/>
      <c r="B161" s="67"/>
      <c r="C161" s="57"/>
      <c r="D161" s="24" t="s">
        <v>11</v>
      </c>
      <c r="E161" s="24" t="s">
        <v>124</v>
      </c>
      <c r="F161" s="57"/>
      <c r="G161" s="34">
        <v>43750</v>
      </c>
      <c r="H161" s="36">
        <v>43750</v>
      </c>
      <c r="I161" s="24"/>
    </row>
    <row r="162" spans="1:9" x14ac:dyDescent="0.25">
      <c r="A162" s="54"/>
      <c r="B162" s="67"/>
      <c r="C162" s="57"/>
      <c r="D162" s="24" t="s">
        <v>11</v>
      </c>
      <c r="E162" s="24" t="s">
        <v>124</v>
      </c>
      <c r="F162" s="57"/>
      <c r="G162" s="34">
        <v>130604</v>
      </c>
      <c r="H162" s="36">
        <v>80781.56</v>
      </c>
      <c r="I162" s="24"/>
    </row>
    <row r="163" spans="1:9" x14ac:dyDescent="0.25">
      <c r="A163" s="54"/>
      <c r="B163" s="67"/>
      <c r="C163" s="57"/>
      <c r="D163" s="24" t="s">
        <v>11</v>
      </c>
      <c r="E163" s="24" t="s">
        <v>125</v>
      </c>
      <c r="F163" s="57"/>
      <c r="G163" s="34">
        <v>41996</v>
      </c>
      <c r="H163" s="36">
        <v>41996</v>
      </c>
      <c r="I163" s="24"/>
    </row>
    <row r="164" spans="1:9" x14ac:dyDescent="0.25">
      <c r="A164" s="54"/>
      <c r="B164" s="67"/>
      <c r="C164" s="57"/>
      <c r="D164" s="24" t="s">
        <v>11</v>
      </c>
      <c r="E164" s="24" t="s">
        <v>127</v>
      </c>
      <c r="F164" s="57"/>
      <c r="G164" s="34">
        <v>952365</v>
      </c>
      <c r="H164" s="36">
        <v>952365</v>
      </c>
      <c r="I164" s="24"/>
    </row>
    <row r="165" spans="1:9" x14ac:dyDescent="0.25">
      <c r="A165" s="54"/>
      <c r="B165" s="67"/>
      <c r="C165" s="57"/>
      <c r="D165" s="24" t="s">
        <v>11</v>
      </c>
      <c r="E165" s="24" t="s">
        <v>127</v>
      </c>
      <c r="F165" s="57"/>
      <c r="G165" s="34">
        <v>207000</v>
      </c>
      <c r="H165" s="36">
        <v>0</v>
      </c>
      <c r="I165" s="24"/>
    </row>
    <row r="166" spans="1:9" x14ac:dyDescent="0.25">
      <c r="A166" s="54"/>
      <c r="B166" s="67"/>
      <c r="C166" s="57"/>
      <c r="D166" s="24" t="s">
        <v>11</v>
      </c>
      <c r="E166" s="24" t="s">
        <v>126</v>
      </c>
      <c r="F166" s="57"/>
      <c r="G166" s="34">
        <v>59385</v>
      </c>
      <c r="H166" s="36">
        <v>58542.5</v>
      </c>
      <c r="I166" s="24"/>
    </row>
    <row r="167" spans="1:9" x14ac:dyDescent="0.25">
      <c r="A167" s="55"/>
      <c r="B167" s="67"/>
      <c r="C167" s="57"/>
      <c r="D167" s="24" t="s">
        <v>11</v>
      </c>
      <c r="E167" s="24" t="s">
        <v>43</v>
      </c>
      <c r="F167" s="57"/>
      <c r="G167" s="34">
        <v>43600</v>
      </c>
      <c r="H167" s="36">
        <v>41008</v>
      </c>
      <c r="I167" s="24"/>
    </row>
  </sheetData>
  <sortState xmlns:xlrd2="http://schemas.microsoft.com/office/spreadsheetml/2017/richdata2" ref="A1:J139">
    <sortCondition ref="F30:F41"/>
  </sortState>
  <mergeCells count="40">
    <mergeCell ref="H85:H99"/>
    <mergeCell ref="I85:I99"/>
    <mergeCell ref="E3:E22"/>
    <mergeCell ref="B3:B22"/>
    <mergeCell ref="C3:C22"/>
    <mergeCell ref="C30:C41"/>
    <mergeCell ref="B30:B41"/>
    <mergeCell ref="C54:C72"/>
    <mergeCell ref="C44:C48"/>
    <mergeCell ref="B44:B48"/>
    <mergeCell ref="C50:C53"/>
    <mergeCell ref="B50:B53"/>
    <mergeCell ref="G85:G99"/>
    <mergeCell ref="C85:C99"/>
    <mergeCell ref="A85:A99"/>
    <mergeCell ref="B85:B99"/>
    <mergeCell ref="F116:F167"/>
    <mergeCell ref="B116:B167"/>
    <mergeCell ref="C116:C167"/>
    <mergeCell ref="E85:E99"/>
    <mergeCell ref="H44:H48"/>
    <mergeCell ref="A73:A81"/>
    <mergeCell ref="B73:B81"/>
    <mergeCell ref="F74:F81"/>
    <mergeCell ref="D44:D48"/>
    <mergeCell ref="E44:E48"/>
    <mergeCell ref="F44:F48"/>
    <mergeCell ref="F54:F72"/>
    <mergeCell ref="A44:A48"/>
    <mergeCell ref="A50:A53"/>
    <mergeCell ref="C23:C29"/>
    <mergeCell ref="B23:B29"/>
    <mergeCell ref="A3:A29"/>
    <mergeCell ref="A116:A167"/>
    <mergeCell ref="A54:A72"/>
    <mergeCell ref="B54:B72"/>
    <mergeCell ref="A100:A113"/>
    <mergeCell ref="B100:B113"/>
    <mergeCell ref="C100:C113"/>
    <mergeCell ref="A30:A4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VR Investments 7.27.21 Upd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 Decker</dc:creator>
  <cp:keywords/>
  <dc:description/>
  <cp:lastModifiedBy>David Wells</cp:lastModifiedBy>
  <cp:revision/>
  <dcterms:created xsi:type="dcterms:W3CDTF">2020-11-03T15:56:37Z</dcterms:created>
  <dcterms:modified xsi:type="dcterms:W3CDTF">2022-05-24T15:55:05Z</dcterms:modified>
  <cp:category/>
  <cp:contentStatus/>
</cp:coreProperties>
</file>